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990" windowWidth="12435" windowHeight="7470" activeTab="1"/>
  </bookViews>
  <sheets>
    <sheet name="Hotel" sheetId="52" r:id="rId1"/>
    <sheet name="Golf" sheetId="54" r:id="rId2"/>
    <sheet name="Bana" sheetId="53" r:id="rId3"/>
  </sheets>
  <calcPr calcId="152511"/>
</workbook>
</file>

<file path=xl/calcChain.xml><?xml version="1.0" encoding="utf-8"?>
<calcChain xmlns="http://schemas.openxmlformats.org/spreadsheetml/2006/main">
  <c r="E37" i="54"/>
  <c r="E13"/>
  <c r="E12"/>
  <c r="E35" l="1"/>
  <c r="E33" l="1"/>
  <c r="E34"/>
  <c r="D19" i="52" l="1"/>
  <c r="D21" l="1"/>
  <c r="H14" i="53" l="1"/>
</calcChain>
</file>

<file path=xl/sharedStrings.xml><?xml version="1.0" encoding="utf-8"?>
<sst xmlns="http://schemas.openxmlformats.org/spreadsheetml/2006/main" count="51" uniqueCount="32">
  <si>
    <t>Date</t>
  </si>
  <si>
    <t>Description</t>
  </si>
  <si>
    <t>Công ty TNHH Du Lịch Phong Á Đông</t>
  </si>
  <si>
    <t>Xác nhân của khách hàng</t>
  </si>
  <si>
    <t>Đơn vị bán hàng</t>
  </si>
  <si>
    <t>Điều hành Tour</t>
  </si>
  <si>
    <t>Điện thoại: +84 511 393 8881/ Fax  +84 511 393 8882</t>
  </si>
  <si>
    <t>Email: phongadong.dn@gmail.com</t>
  </si>
  <si>
    <t xml:space="preserve">                                 CÔNG TY TNHH DU LỊCH PHONG Á ĐÔNG</t>
  </si>
  <si>
    <t>Amount(vnd)</t>
  </si>
  <si>
    <t>BIÊN LAI XÁC NHẬN</t>
  </si>
  <si>
    <t xml:space="preserve">Kính gởi : </t>
  </si>
  <si>
    <t>Ngày Xuất: 02/11/2016</t>
  </si>
  <si>
    <t>KOREA TRAVEL - DA NANG</t>
  </si>
  <si>
    <t>Trinh Thi Tieu Ngoc</t>
  </si>
  <si>
    <t>Total</t>
  </si>
  <si>
    <t>Code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</si>
  <si>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</si>
  <si>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</si>
  <si>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26/12/2016</t>
  </si>
  <si>
    <t>Remain pay</t>
  </si>
  <si>
    <t>NT 1</t>
  </si>
  <si>
    <t xml:space="preserve"> VDD0226E16® _ mr Lee booking</t>
  </si>
  <si>
    <t>28 Feb DNGC 6pax/18 hole</t>
  </si>
  <si>
    <t>1 March BANA 7pax/ 18 hole</t>
  </si>
  <si>
    <t>28 Feb DNGC 8pax/18 hole</t>
  </si>
  <si>
    <t>1 March BANA 8pax/ 18 hole</t>
  </si>
  <si>
    <t>Paid VDD0226E16®</t>
  </si>
  <si>
    <t>VDD0315S6</t>
  </si>
  <si>
    <t>VINPEARL 
Pay 60% as invoice:</t>
  </si>
  <si>
    <t>Car Jan</t>
  </si>
  <si>
    <t xml:space="preserve">pay 600.000.000 first today, and after done check the file pay remain money </t>
  </si>
</sst>
</file>

<file path=xl/styles.xml><?xml version="1.0" encoding="utf-8"?>
<styleSheet xmlns="http://schemas.openxmlformats.org/spreadsheetml/2006/main">
  <numFmts count="2">
    <numFmt numFmtId="176" formatCode="_(* #,##0.00_);_(* \(#,##0.00\);_(* &quot;-&quot;??_);_(@_)"/>
    <numFmt numFmtId="177" formatCode="_(* #,##0_);_(* \(#,##0\);_(* &quot;-&quot;??_);_(@_)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맑은 고딕"/>
      <family val="2"/>
      <scheme val="minor"/>
    </font>
    <font>
      <b/>
      <u/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2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0" borderId="3" xfId="0" applyBorder="1"/>
    <xf numFmtId="0" fontId="10" fillId="0" borderId="2" xfId="0" applyFont="1" applyBorder="1"/>
    <xf numFmtId="0" fontId="0" fillId="0" borderId="1" xfId="0" applyBorder="1" applyAlignment="1">
      <alignment horizontal="center"/>
    </xf>
    <xf numFmtId="14" fontId="11" fillId="2" borderId="11" xfId="0" applyNumberFormat="1" applyFont="1" applyFill="1" applyBorder="1" applyAlignment="1">
      <alignment horizontal="center"/>
    </xf>
    <xf numFmtId="0" fontId="11" fillId="2" borderId="12" xfId="0" applyFont="1" applyFill="1" applyBorder="1"/>
    <xf numFmtId="0" fontId="10" fillId="0" borderId="16" xfId="0" applyFont="1" applyBorder="1"/>
    <xf numFmtId="14" fontId="0" fillId="0" borderId="0" xfId="0" applyNumberFormat="1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4" fontId="0" fillId="0" borderId="0" xfId="0" applyNumberFormat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left" vertical="center"/>
    </xf>
    <xf numFmtId="0" fontId="0" fillId="0" borderId="3" xfId="0" applyBorder="1" applyAlignment="1">
      <alignment horizontal="left"/>
    </xf>
    <xf numFmtId="3" fontId="8" fillId="0" borderId="0" xfId="0" applyNumberFormat="1" applyFont="1" applyAlignment="1">
      <alignment vertical="center"/>
    </xf>
    <xf numFmtId="3" fontId="0" fillId="0" borderId="0" xfId="0" applyNumberFormat="1" applyAlignment="1"/>
    <xf numFmtId="3" fontId="0" fillId="0" borderId="0" xfId="0" applyNumberFormat="1" applyBorder="1" applyAlignment="1"/>
    <xf numFmtId="3" fontId="10" fillId="2" borderId="12" xfId="0" applyNumberFormat="1" applyFont="1" applyFill="1" applyBorder="1" applyAlignment="1"/>
    <xf numFmtId="3" fontId="0" fillId="0" borderId="3" xfId="0" applyNumberFormat="1" applyBorder="1" applyAlignment="1"/>
    <xf numFmtId="0" fontId="0" fillId="0" borderId="17" xfId="0" applyBorder="1"/>
    <xf numFmtId="0" fontId="0" fillId="0" borderId="17" xfId="0" applyBorder="1" applyAlignment="1">
      <alignment horizontal="right"/>
    </xf>
    <xf numFmtId="0" fontId="0" fillId="3" borderId="17" xfId="0" applyFill="1" applyBorder="1" applyAlignment="1"/>
    <xf numFmtId="177" fontId="0" fillId="3" borderId="17" xfId="1" applyNumberFormat="1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wrapText="1"/>
    </xf>
    <xf numFmtId="0" fontId="7" fillId="3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wrapText="1"/>
    </xf>
    <xf numFmtId="0" fontId="0" fillId="3" borderId="1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/>
    <xf numFmtId="3" fontId="0" fillId="3" borderId="1" xfId="0" applyNumberFormat="1" applyFill="1" applyBorder="1" applyAlignment="1"/>
    <xf numFmtId="0" fontId="0" fillId="0" borderId="17" xfId="0" applyBorder="1" applyAlignment="1">
      <alignment horizontal="center"/>
    </xf>
    <xf numFmtId="0" fontId="0" fillId="3" borderId="18" xfId="0" applyFill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/>
    <xf numFmtId="0" fontId="10" fillId="0" borderId="20" xfId="0" applyFont="1" applyBorder="1" applyAlignment="1">
      <alignment horizontal="center"/>
    </xf>
    <xf numFmtId="0" fontId="0" fillId="3" borderId="17" xfId="0" applyFill="1" applyBorder="1" applyAlignment="1">
      <alignment vertical="center" wrapText="1"/>
    </xf>
    <xf numFmtId="14" fontId="11" fillId="2" borderId="17" xfId="0" applyNumberFormat="1" applyFont="1" applyFill="1" applyBorder="1" applyAlignment="1">
      <alignment horizontal="left"/>
    </xf>
    <xf numFmtId="0" fontId="11" fillId="2" borderId="17" xfId="0" applyFont="1" applyFill="1" applyBorder="1"/>
    <xf numFmtId="0" fontId="10" fillId="2" borderId="17" xfId="0" applyFont="1" applyFill="1" applyBorder="1" applyAlignment="1"/>
    <xf numFmtId="3" fontId="10" fillId="2" borderId="17" xfId="0" applyNumberFormat="1" applyFont="1" applyFill="1" applyBorder="1" applyAlignment="1">
      <alignment horizontal="right"/>
    </xf>
    <xf numFmtId="0" fontId="10" fillId="0" borderId="23" xfId="0" applyFont="1" applyBorder="1"/>
    <xf numFmtId="177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left"/>
    </xf>
    <xf numFmtId="0" fontId="0" fillId="3" borderId="17" xfId="0" applyFill="1" applyBorder="1" applyAlignment="1">
      <alignment horizontal="left"/>
    </xf>
    <xf numFmtId="177" fontId="0" fillId="3" borderId="0" xfId="1" applyNumberFormat="1" applyFont="1" applyFill="1" applyBorder="1" applyAlignment="1">
      <alignment horizontal="left" vertical="center"/>
    </xf>
    <xf numFmtId="0" fontId="0" fillId="3" borderId="17" xfId="0" applyFill="1" applyBorder="1" applyAlignment="1">
      <alignment horizontal="left"/>
    </xf>
    <xf numFmtId="177" fontId="0" fillId="3" borderId="16" xfId="1" applyNumberFormat="1" applyFont="1" applyFill="1" applyBorder="1" applyAlignment="1">
      <alignment horizontal="left"/>
    </xf>
    <xf numFmtId="14" fontId="11" fillId="2" borderId="26" xfId="0" applyNumberFormat="1" applyFont="1" applyFill="1" applyBorder="1" applyAlignment="1">
      <alignment horizontal="center"/>
    </xf>
    <xf numFmtId="177" fontId="0" fillId="3" borderId="30" xfId="1" applyNumberFormat="1" applyFont="1" applyFill="1" applyBorder="1" applyAlignment="1">
      <alignment horizontal="left"/>
    </xf>
    <xf numFmtId="0" fontId="0" fillId="3" borderId="17" xfId="0" applyFill="1" applyBorder="1" applyAlignment="1">
      <alignment wrapText="1"/>
    </xf>
    <xf numFmtId="0" fontId="0" fillId="0" borderId="1" xfId="0" applyBorder="1" applyAlignment="1">
      <alignment horizontal="left"/>
    </xf>
    <xf numFmtId="177" fontId="0" fillId="3" borderId="24" xfId="1" applyNumberFormat="1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3" fontId="4" fillId="0" borderId="17" xfId="0" applyNumberFormat="1" applyFont="1" applyBorder="1" applyAlignment="1">
      <alignment horizontal="right"/>
    </xf>
    <xf numFmtId="0" fontId="0" fillId="3" borderId="17" xfId="0" applyFill="1" applyBorder="1" applyAlignment="1">
      <alignment horizontal="left"/>
    </xf>
    <xf numFmtId="3" fontId="0" fillId="4" borderId="3" xfId="0" applyNumberFormat="1" applyFill="1" applyBorder="1" applyAlignment="1">
      <alignment horizontal="right"/>
    </xf>
    <xf numFmtId="0" fontId="0" fillId="3" borderId="17" xfId="0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3" borderId="17" xfId="0" applyFill="1" applyBorder="1" applyAlignment="1">
      <alignment horizontal="left"/>
    </xf>
    <xf numFmtId="0" fontId="0" fillId="3" borderId="27" xfId="0" applyFill="1" applyBorder="1" applyAlignment="1">
      <alignment vertical="center" wrapText="1"/>
    </xf>
    <xf numFmtId="0" fontId="0" fillId="0" borderId="31" xfId="0" applyBorder="1" applyAlignment="1">
      <alignment horizontal="center"/>
    </xf>
    <xf numFmtId="3" fontId="10" fillId="2" borderId="29" xfId="0" applyNumberFormat="1" applyFont="1" applyFill="1" applyBorder="1" applyAlignment="1">
      <alignment horizontal="right"/>
    </xf>
    <xf numFmtId="177" fontId="0" fillId="3" borderId="0" xfId="1" applyNumberFormat="1" applyFont="1" applyFill="1" applyAlignment="1">
      <alignment horizontal="left"/>
    </xf>
    <xf numFmtId="177" fontId="0" fillId="3" borderId="0" xfId="0" applyNumberFormat="1" applyFill="1" applyAlignment="1">
      <alignment horizontal="left"/>
    </xf>
    <xf numFmtId="0" fontId="1" fillId="0" borderId="0" xfId="0" applyFont="1"/>
    <xf numFmtId="177" fontId="0" fillId="3" borderId="33" xfId="1" applyNumberFormat="1" applyFont="1" applyFill="1" applyBorder="1" applyAlignment="1">
      <alignment horizontal="left"/>
    </xf>
    <xf numFmtId="177" fontId="0" fillId="3" borderId="16" xfId="1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16" fontId="0" fillId="3" borderId="27" xfId="0" applyNumberFormat="1" applyFill="1" applyBorder="1" applyAlignment="1">
      <alignment horizontal="left"/>
    </xf>
    <xf numFmtId="0" fontId="0" fillId="3" borderId="27" xfId="0" applyFill="1" applyBorder="1" applyAlignment="1">
      <alignment horizontal="left"/>
    </xf>
    <xf numFmtId="16" fontId="0" fillId="3" borderId="17" xfId="0" applyNumberForma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16" fontId="0" fillId="3" borderId="34" xfId="0" applyNumberFormat="1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16" fontId="0" fillId="3" borderId="12" xfId="0" applyNumberFormat="1" applyFill="1" applyBorder="1" applyAlignment="1">
      <alignment horizontal="left"/>
    </xf>
    <xf numFmtId="0" fontId="0" fillId="3" borderId="19" xfId="0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2" borderId="28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</cellXfs>
  <cellStyles count="2">
    <cellStyle name="쉼표" xfId="1" builtinId="3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266700</xdr:colOff>
      <xdr:row>6</xdr:row>
      <xdr:rowOff>9525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266700</xdr:colOff>
      <xdr:row>6</xdr:row>
      <xdr:rowOff>9525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266700</xdr:colOff>
      <xdr:row>6</xdr:row>
      <xdr:rowOff>9525</xdr:rowOff>
    </xdr:to>
    <xdr:pic>
      <xdr:nvPicPr>
        <xdr:cNvPr id="7" name="Picture 6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1619250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1619250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1619250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1619250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3</xdr:col>
      <xdr:colOff>304800</xdr:colOff>
      <xdr:row>5</xdr:row>
      <xdr:rowOff>133350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"/>
          <a:ext cx="143827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35"/>
  <sheetViews>
    <sheetView workbookViewId="0">
      <selection activeCell="A12" sqref="A12:D12"/>
    </sheetView>
  </sheetViews>
  <sheetFormatPr defaultRowHeight="16.5"/>
  <cols>
    <col min="1" max="1" width="17.625" style="10" customWidth="1"/>
    <col min="2" max="2" width="1.125" hidden="1" customWidth="1"/>
    <col min="3" max="3" width="29.375" customWidth="1"/>
    <col min="4" max="4" width="13.25" style="12" customWidth="1"/>
    <col min="5" max="5" width="6.625" customWidth="1"/>
    <col min="8" max="8" width="11.625" bestFit="1" customWidth="1"/>
  </cols>
  <sheetData>
    <row r="3" spans="1:5">
      <c r="B3" s="17"/>
      <c r="C3" s="17"/>
      <c r="D3" s="17"/>
      <c r="E3" s="17"/>
    </row>
    <row r="4" spans="1:5" ht="20.25">
      <c r="A4" s="24" t="s">
        <v>8</v>
      </c>
      <c r="B4" s="9"/>
      <c r="C4" s="9"/>
      <c r="D4" s="11"/>
      <c r="E4" s="9"/>
    </row>
    <row r="5" spans="1:5">
      <c r="C5" s="21" t="s">
        <v>19</v>
      </c>
    </row>
    <row r="6" spans="1:5">
      <c r="C6" s="18"/>
      <c r="D6" s="18"/>
    </row>
    <row r="8" spans="1:5">
      <c r="C8" s="8"/>
    </row>
    <row r="9" spans="1:5">
      <c r="D9" s="13"/>
      <c r="E9" s="1"/>
    </row>
    <row r="10" spans="1:5" ht="17.25" thickBot="1">
      <c r="D10" s="13"/>
      <c r="E10" s="1"/>
    </row>
    <row r="11" spans="1:5" s="23" customFormat="1">
      <c r="A11" s="46" t="s">
        <v>16</v>
      </c>
      <c r="B11" s="47"/>
      <c r="C11" s="48" t="s">
        <v>1</v>
      </c>
      <c r="D11" s="49" t="s">
        <v>9</v>
      </c>
      <c r="E11" s="22"/>
    </row>
    <row r="12" spans="1:5" s="23" customFormat="1" ht="59.25" customHeight="1">
      <c r="A12" s="50" t="s">
        <v>28</v>
      </c>
      <c r="B12" s="68"/>
      <c r="C12" s="50" t="s">
        <v>29</v>
      </c>
      <c r="D12" s="69">
        <v>454183800</v>
      </c>
      <c r="E12" s="73"/>
    </row>
    <row r="13" spans="1:5" s="36" customFormat="1" ht="48" customHeight="1">
      <c r="A13" s="50" t="s">
        <v>30</v>
      </c>
      <c r="B13" s="70"/>
      <c r="C13" s="50" t="s">
        <v>31</v>
      </c>
      <c r="D13" s="34">
        <v>600000000</v>
      </c>
      <c r="E13" s="73"/>
    </row>
    <row r="14" spans="1:5" s="36" customFormat="1" ht="48" customHeight="1">
      <c r="A14" s="76"/>
      <c r="B14" s="75"/>
      <c r="C14" s="50"/>
      <c r="D14" s="34"/>
      <c r="E14" s="73"/>
    </row>
    <row r="15" spans="1:5" s="36" customFormat="1" ht="31.5" customHeight="1">
      <c r="A15" s="67"/>
      <c r="B15" s="72"/>
      <c r="C15" s="64"/>
      <c r="D15" s="34"/>
      <c r="E15" s="35"/>
    </row>
    <row r="16" spans="1:5" s="36" customFormat="1" ht="29.25" customHeight="1">
      <c r="A16" s="50"/>
      <c r="B16" s="60"/>
      <c r="C16" s="33"/>
      <c r="D16" s="34"/>
      <c r="E16" s="35"/>
    </row>
    <row r="17" spans="1:6" s="36" customFormat="1" ht="29.25" customHeight="1">
      <c r="B17" s="58"/>
      <c r="C17" s="33"/>
      <c r="D17" s="34"/>
      <c r="E17" s="35"/>
    </row>
    <row r="18" spans="1:6">
      <c r="A18" s="44"/>
      <c r="B18" s="31"/>
      <c r="C18" s="31"/>
      <c r="D18" s="32"/>
      <c r="F18" t="s">
        <v>18</v>
      </c>
    </row>
    <row r="19" spans="1:6" ht="17.25" thickBot="1">
      <c r="A19" s="51"/>
      <c r="B19" s="52"/>
      <c r="C19" s="53"/>
      <c r="D19" s="54">
        <f>SUM(D12:D18)</f>
        <v>1054183800</v>
      </c>
      <c r="E19" s="7"/>
    </row>
    <row r="20" spans="1:6">
      <c r="C20" s="74"/>
      <c r="D20" s="14"/>
      <c r="E20" s="65"/>
    </row>
    <row r="21" spans="1:6">
      <c r="C21" s="23" t="s">
        <v>20</v>
      </c>
      <c r="D21" s="14">
        <f>D19-D20</f>
        <v>1054183800</v>
      </c>
      <c r="E21" s="1"/>
    </row>
    <row r="22" spans="1:6">
      <c r="A22" s="10" t="s">
        <v>3</v>
      </c>
      <c r="D22" s="13"/>
      <c r="E22" s="1"/>
    </row>
    <row r="23" spans="1:6">
      <c r="D23" s="13"/>
      <c r="E23" s="1"/>
    </row>
    <row r="24" spans="1:6">
      <c r="D24" s="13"/>
      <c r="E24" s="1"/>
    </row>
    <row r="25" spans="1:6">
      <c r="C25" s="19"/>
      <c r="D25" s="13"/>
      <c r="E25" s="1"/>
    </row>
    <row r="26" spans="1:6" ht="17.25" thickBot="1">
      <c r="A26" s="25"/>
      <c r="B26" s="2"/>
      <c r="C26" s="20"/>
      <c r="D26" s="15"/>
      <c r="E26" s="1"/>
    </row>
    <row r="30" spans="1:6">
      <c r="A30" s="10" t="s">
        <v>2</v>
      </c>
      <c r="B30" s="17"/>
      <c r="C30" s="17"/>
      <c r="D30" s="17"/>
      <c r="E30" s="17"/>
    </row>
    <row r="31" spans="1:6">
      <c r="A31" s="10" t="s">
        <v>6</v>
      </c>
      <c r="B31" s="17"/>
      <c r="C31" s="17"/>
      <c r="D31" s="17"/>
      <c r="E31" s="17"/>
    </row>
    <row r="32" spans="1:6">
      <c r="A32" s="10" t="s">
        <v>7</v>
      </c>
      <c r="B32" s="17"/>
      <c r="C32" s="17"/>
      <c r="D32" s="17"/>
      <c r="E32" s="17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</sheetData>
  <phoneticPr fontId="13" type="noConversion"/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J46"/>
  <sheetViews>
    <sheetView tabSelected="1" topLeftCell="A4" workbookViewId="0">
      <selection activeCell="G23" sqref="G23"/>
    </sheetView>
  </sheetViews>
  <sheetFormatPr defaultRowHeight="16.5"/>
  <cols>
    <col min="1" max="1" width="27" customWidth="1"/>
    <col min="4" max="4" width="21.625" customWidth="1"/>
    <col min="5" max="5" width="16.625" style="12" customWidth="1"/>
    <col min="6" max="6" width="0.375" hidden="1" customWidth="1"/>
    <col min="7" max="7" width="40.125" style="57" customWidth="1"/>
    <col min="8" max="8" width="15.25" bestFit="1" customWidth="1"/>
    <col min="9" max="10" width="11.625" bestFit="1" customWidth="1"/>
  </cols>
  <sheetData>
    <row r="3" spans="1:10">
      <c r="A3" s="94"/>
      <c r="B3" s="94"/>
      <c r="C3" s="94"/>
      <c r="D3" s="94"/>
      <c r="E3" s="94"/>
      <c r="F3" s="94"/>
    </row>
    <row r="4" spans="1:10" ht="20.25">
      <c r="A4" s="9" t="s">
        <v>8</v>
      </c>
      <c r="B4" s="9"/>
      <c r="C4" s="9"/>
      <c r="D4" s="9"/>
      <c r="E4" s="11"/>
      <c r="F4" s="9"/>
    </row>
    <row r="6" spans="1:10">
      <c r="C6" s="95" t="s">
        <v>10</v>
      </c>
      <c r="D6" s="95"/>
      <c r="E6" s="95"/>
    </row>
    <row r="8" spans="1:10">
      <c r="A8" t="s">
        <v>11</v>
      </c>
      <c r="B8" s="94" t="s">
        <v>13</v>
      </c>
      <c r="C8" s="94"/>
      <c r="D8" s="94"/>
    </row>
    <row r="9" spans="1:10">
      <c r="A9" s="81" t="s">
        <v>21</v>
      </c>
      <c r="E9" s="13"/>
      <c r="F9" s="1"/>
    </row>
    <row r="10" spans="1:10" ht="17.25" thickBot="1">
      <c r="E10" s="13"/>
      <c r="F10" s="1"/>
    </row>
    <row r="11" spans="1:10" ht="20.25" customHeight="1" thickBot="1">
      <c r="A11" s="77" t="s">
        <v>16</v>
      </c>
      <c r="B11" s="96" t="s">
        <v>1</v>
      </c>
      <c r="C11" s="96"/>
      <c r="D11" s="96"/>
      <c r="E11" s="96" t="s">
        <v>9</v>
      </c>
      <c r="F11" s="97"/>
      <c r="J11" s="42"/>
    </row>
    <row r="12" spans="1:10" s="36" customFormat="1">
      <c r="A12" s="101" t="s">
        <v>22</v>
      </c>
      <c r="B12" s="87" t="s">
        <v>25</v>
      </c>
      <c r="C12" s="87"/>
      <c r="D12" s="87"/>
      <c r="E12" s="82">
        <f>3030000*8+3300</f>
        <v>24243300</v>
      </c>
      <c r="F12" s="45"/>
      <c r="G12" s="59"/>
      <c r="H12" s="56"/>
    </row>
    <row r="13" spans="1:10" s="36" customFormat="1" ht="17.25" thickBot="1">
      <c r="A13" s="99"/>
      <c r="B13" s="100" t="s">
        <v>26</v>
      </c>
      <c r="C13" s="90"/>
      <c r="D13" s="90"/>
      <c r="E13" s="83">
        <f>1950000*8+800000*4+11000</f>
        <v>18811000</v>
      </c>
      <c r="F13" s="45"/>
      <c r="G13" s="59"/>
      <c r="H13" s="56"/>
    </row>
    <row r="14" spans="1:10" s="36" customFormat="1">
      <c r="A14" s="84"/>
      <c r="B14" s="86"/>
      <c r="C14" s="87"/>
      <c r="D14" s="87"/>
      <c r="E14" s="63"/>
      <c r="F14" s="45"/>
      <c r="G14" s="59"/>
      <c r="H14" s="56"/>
    </row>
    <row r="15" spans="1:10" s="36" customFormat="1">
      <c r="A15" s="84"/>
      <c r="B15" s="89"/>
      <c r="C15" s="89"/>
      <c r="D15" s="89"/>
      <c r="E15" s="66"/>
      <c r="F15" s="45"/>
      <c r="G15" s="59"/>
      <c r="H15" s="56"/>
    </row>
    <row r="16" spans="1:10" s="36" customFormat="1" ht="17.25" thickBot="1">
      <c r="A16" s="85"/>
      <c r="B16" s="100"/>
      <c r="C16" s="90"/>
      <c r="D16" s="90"/>
      <c r="E16" s="61"/>
      <c r="F16" s="45"/>
      <c r="G16" s="59"/>
      <c r="H16" s="56"/>
    </row>
    <row r="17" spans="1:8" s="36" customFormat="1">
      <c r="A17" s="84"/>
      <c r="B17" s="87"/>
      <c r="C17" s="87"/>
      <c r="D17" s="87"/>
      <c r="E17" s="63"/>
      <c r="F17" s="45"/>
      <c r="G17" s="59"/>
      <c r="H17" s="56"/>
    </row>
    <row r="18" spans="1:8" s="36" customFormat="1">
      <c r="A18" s="84"/>
      <c r="B18" s="91"/>
      <c r="C18" s="92"/>
      <c r="D18" s="93"/>
      <c r="E18" s="63"/>
      <c r="F18" s="45"/>
      <c r="G18" s="59"/>
      <c r="H18" s="56"/>
    </row>
    <row r="19" spans="1:8" s="36" customFormat="1">
      <c r="A19" s="84"/>
      <c r="B19" s="89"/>
      <c r="C19" s="89"/>
      <c r="D19" s="89"/>
      <c r="E19" s="66"/>
      <c r="F19" s="45"/>
      <c r="G19" s="59"/>
      <c r="H19" s="56"/>
    </row>
    <row r="20" spans="1:8" s="36" customFormat="1" ht="17.25" thickBot="1">
      <c r="A20" s="85"/>
      <c r="B20" s="90"/>
      <c r="C20" s="90"/>
      <c r="D20" s="90"/>
      <c r="E20" s="61"/>
      <c r="F20" s="45"/>
      <c r="G20" s="59"/>
      <c r="H20" s="56"/>
    </row>
    <row r="21" spans="1:8" s="36" customFormat="1">
      <c r="A21" s="84"/>
      <c r="B21" s="87"/>
      <c r="C21" s="87"/>
      <c r="D21" s="87"/>
      <c r="E21" s="63"/>
      <c r="F21" s="45"/>
      <c r="G21" s="59"/>
      <c r="H21" s="56"/>
    </row>
    <row r="22" spans="1:8" s="36" customFormat="1">
      <c r="A22" s="84"/>
      <c r="B22" s="89"/>
      <c r="C22" s="89"/>
      <c r="D22" s="89"/>
      <c r="E22" s="66"/>
      <c r="F22" s="45"/>
      <c r="G22" s="59"/>
      <c r="H22" s="56"/>
    </row>
    <row r="23" spans="1:8" s="36" customFormat="1" ht="17.25" thickBot="1">
      <c r="A23" s="85"/>
      <c r="B23" s="90"/>
      <c r="C23" s="90"/>
      <c r="D23" s="90"/>
      <c r="E23" s="61"/>
      <c r="F23" s="45"/>
      <c r="G23" s="59"/>
      <c r="H23" s="56"/>
    </row>
    <row r="24" spans="1:8" s="36" customFormat="1">
      <c r="A24" s="84"/>
      <c r="B24" s="87"/>
      <c r="C24" s="87"/>
      <c r="D24" s="87"/>
      <c r="E24" s="63"/>
      <c r="F24" s="45"/>
      <c r="G24" s="59"/>
      <c r="H24" s="56"/>
    </row>
    <row r="25" spans="1:8" s="36" customFormat="1">
      <c r="A25" s="84"/>
      <c r="B25" s="89"/>
      <c r="C25" s="89"/>
      <c r="D25" s="89"/>
      <c r="E25" s="66"/>
      <c r="F25" s="45"/>
      <c r="G25" s="59"/>
      <c r="H25" s="56"/>
    </row>
    <row r="26" spans="1:8" s="36" customFormat="1" ht="17.25" thickBot="1">
      <c r="A26" s="85"/>
      <c r="B26" s="90"/>
      <c r="C26" s="90"/>
      <c r="D26" s="90"/>
      <c r="E26" s="61"/>
      <c r="F26" s="45"/>
      <c r="G26" s="59"/>
      <c r="H26" s="56"/>
    </row>
    <row r="27" spans="1:8" s="36" customFormat="1">
      <c r="A27" s="84"/>
      <c r="B27" s="86"/>
      <c r="C27" s="87"/>
      <c r="D27" s="87"/>
      <c r="E27" s="63"/>
      <c r="F27" s="45"/>
      <c r="G27" s="59"/>
      <c r="H27" s="56"/>
    </row>
    <row r="28" spans="1:8" s="36" customFormat="1">
      <c r="A28" s="84"/>
      <c r="B28" s="88"/>
      <c r="C28" s="89"/>
      <c r="D28" s="89"/>
      <c r="E28" s="66"/>
      <c r="F28" s="45"/>
      <c r="G28" s="59"/>
      <c r="H28" s="56"/>
    </row>
    <row r="29" spans="1:8" s="36" customFormat="1" ht="17.25" thickBot="1">
      <c r="A29" s="85"/>
      <c r="B29" s="90"/>
      <c r="C29" s="90"/>
      <c r="D29" s="90"/>
      <c r="E29" s="61"/>
      <c r="F29" s="45"/>
      <c r="G29" s="59"/>
      <c r="H29" s="56"/>
    </row>
    <row r="30" spans="1:8" s="36" customFormat="1">
      <c r="A30" s="84"/>
      <c r="B30" s="86"/>
      <c r="C30" s="87"/>
      <c r="D30" s="87"/>
      <c r="E30" s="63"/>
      <c r="F30" s="45"/>
      <c r="G30" s="59"/>
      <c r="H30" s="56"/>
    </row>
    <row r="31" spans="1:8" s="36" customFormat="1">
      <c r="A31" s="84"/>
      <c r="B31" s="88"/>
      <c r="C31" s="89"/>
      <c r="D31" s="89"/>
      <c r="E31" s="66"/>
      <c r="F31" s="45"/>
      <c r="G31" s="59"/>
      <c r="H31" s="56"/>
    </row>
    <row r="32" spans="1:8" s="36" customFormat="1" ht="17.25" thickBot="1">
      <c r="A32" s="85"/>
      <c r="B32" s="90"/>
      <c r="C32" s="90"/>
      <c r="D32" s="90"/>
      <c r="E32" s="61"/>
      <c r="F32" s="45"/>
      <c r="G32" s="59"/>
      <c r="H32" s="56"/>
    </row>
    <row r="33" spans="1:10" ht="17.25" thickBot="1">
      <c r="A33" s="62"/>
      <c r="B33" s="104" t="s">
        <v>15</v>
      </c>
      <c r="C33" s="104"/>
      <c r="D33" s="104"/>
      <c r="E33" s="78">
        <f>SUM(E12:E32)</f>
        <v>43054300</v>
      </c>
      <c r="F33" s="55"/>
    </row>
    <row r="34" spans="1:10" s="36" customFormat="1">
      <c r="A34" s="98" t="s">
        <v>27</v>
      </c>
      <c r="B34" s="87" t="s">
        <v>23</v>
      </c>
      <c r="C34" s="87"/>
      <c r="D34" s="87"/>
      <c r="E34" s="63">
        <f>3030000*6+3300</f>
        <v>18183300</v>
      </c>
      <c r="F34" s="40"/>
      <c r="G34" s="59"/>
      <c r="H34" s="56"/>
      <c r="J34" s="59"/>
    </row>
    <row r="35" spans="1:10" s="36" customFormat="1" ht="17.25" thickBot="1">
      <c r="A35" s="99"/>
      <c r="B35" s="100" t="s">
        <v>24</v>
      </c>
      <c r="C35" s="90"/>
      <c r="D35" s="90"/>
      <c r="E35" s="61">
        <f>1950000*7+800000*4+11000</f>
        <v>16861000</v>
      </c>
      <c r="F35" s="45"/>
      <c r="G35" s="59"/>
      <c r="H35" s="80"/>
      <c r="I35" s="79"/>
      <c r="J35" s="80"/>
    </row>
    <row r="36" spans="1:10">
      <c r="B36" s="103"/>
      <c r="C36" s="103"/>
      <c r="D36" s="103"/>
      <c r="E36" s="14"/>
      <c r="F36" s="1"/>
    </row>
    <row r="37" spans="1:10" ht="17.25" thickBot="1">
      <c r="A37" s="2"/>
      <c r="B37" s="2"/>
      <c r="C37" s="3"/>
      <c r="D37" s="3" t="s">
        <v>20</v>
      </c>
      <c r="E37" s="71">
        <f>E33-E34-E35</f>
        <v>8010000</v>
      </c>
      <c r="F37" s="1"/>
    </row>
    <row r="41" spans="1:10">
      <c r="A41" s="94" t="s">
        <v>2</v>
      </c>
      <c r="B41" s="94"/>
      <c r="C41" s="94"/>
      <c r="D41" s="94"/>
      <c r="E41" s="94"/>
      <c r="F41" s="94"/>
    </row>
    <row r="42" spans="1:10">
      <c r="A42" s="94" t="s">
        <v>6</v>
      </c>
      <c r="B42" s="94"/>
      <c r="C42" s="94"/>
      <c r="D42" s="94"/>
      <c r="E42" s="94"/>
      <c r="F42" s="94"/>
    </row>
    <row r="43" spans="1:10">
      <c r="A43" s="94" t="s">
        <v>7</v>
      </c>
      <c r="B43" s="94"/>
      <c r="C43" s="94"/>
      <c r="D43" s="94"/>
      <c r="E43" s="94"/>
      <c r="F43" s="94"/>
    </row>
    <row r="44" spans="1:10">
      <c r="B44" s="102"/>
      <c r="C44" s="102"/>
      <c r="D44" s="102"/>
      <c r="E44" s="102"/>
    </row>
    <row r="45" spans="1:10">
      <c r="B45" s="102"/>
      <c r="C45" s="102"/>
      <c r="D45" s="102"/>
      <c r="E45" s="102"/>
    </row>
    <row r="46" spans="1:10">
      <c r="B46" s="102"/>
      <c r="C46" s="102"/>
      <c r="D46" s="102"/>
      <c r="E46" s="102"/>
    </row>
  </sheetData>
  <mergeCells count="44">
    <mergeCell ref="B36:D36"/>
    <mergeCell ref="B33:D33"/>
    <mergeCell ref="B24:D24"/>
    <mergeCell ref="A24:A26"/>
    <mergeCell ref="B25:D25"/>
    <mergeCell ref="B26:D26"/>
    <mergeCell ref="B46:E46"/>
    <mergeCell ref="A41:F41"/>
    <mergeCell ref="A42:F42"/>
    <mergeCell ref="A43:F43"/>
    <mergeCell ref="B44:E44"/>
    <mergeCell ref="B45:E45"/>
    <mergeCell ref="A34:A35"/>
    <mergeCell ref="B34:D34"/>
    <mergeCell ref="B35:D35"/>
    <mergeCell ref="A12:A13"/>
    <mergeCell ref="B13:D13"/>
    <mergeCell ref="B16:D16"/>
    <mergeCell ref="A14:A16"/>
    <mergeCell ref="B12:D12"/>
    <mergeCell ref="A3:F3"/>
    <mergeCell ref="C6:E6"/>
    <mergeCell ref="B8:D8"/>
    <mergeCell ref="B11:D11"/>
    <mergeCell ref="E11:F11"/>
    <mergeCell ref="A21:A23"/>
    <mergeCell ref="B14:D14"/>
    <mergeCell ref="B15:D15"/>
    <mergeCell ref="B21:D21"/>
    <mergeCell ref="B22:D22"/>
    <mergeCell ref="B23:D23"/>
    <mergeCell ref="A17:A20"/>
    <mergeCell ref="B17:D17"/>
    <mergeCell ref="B19:D19"/>
    <mergeCell ref="B20:D20"/>
    <mergeCell ref="B18:D18"/>
    <mergeCell ref="A30:A32"/>
    <mergeCell ref="B30:D30"/>
    <mergeCell ref="B31:D31"/>
    <mergeCell ref="B32:D32"/>
    <mergeCell ref="A27:A29"/>
    <mergeCell ref="B27:D27"/>
    <mergeCell ref="B28:D28"/>
    <mergeCell ref="B29:D29"/>
  </mergeCells>
  <phoneticPr fontId="13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J30"/>
  <sheetViews>
    <sheetView workbookViewId="0">
      <selection activeCell="M14" sqref="M14"/>
    </sheetView>
  </sheetViews>
  <sheetFormatPr defaultRowHeight="16.5"/>
  <cols>
    <col min="1" max="1" width="10.625" customWidth="1"/>
    <col min="2" max="2" width="1.125" hidden="1" customWidth="1"/>
    <col min="6" max="6" width="10.25" customWidth="1"/>
    <col min="7" max="7" width="0.125" customWidth="1"/>
    <col min="8" max="8" width="13" style="27" customWidth="1"/>
    <col min="9" max="9" width="0.375" hidden="1" customWidth="1"/>
  </cols>
  <sheetData>
    <row r="3" spans="1:10">
      <c r="A3" s="94"/>
      <c r="B3" s="94"/>
      <c r="C3" s="94"/>
      <c r="D3" s="94"/>
      <c r="E3" s="94"/>
      <c r="F3" s="94"/>
      <c r="G3" s="94"/>
      <c r="H3" s="94"/>
      <c r="I3" s="94"/>
    </row>
    <row r="4" spans="1:10" ht="20.25">
      <c r="A4" s="9" t="s">
        <v>8</v>
      </c>
      <c r="B4" s="9"/>
      <c r="C4" s="9"/>
      <c r="D4" s="9"/>
      <c r="E4" s="9"/>
      <c r="F4" s="9"/>
      <c r="G4" s="9"/>
      <c r="H4" s="26"/>
      <c r="I4" s="9"/>
    </row>
    <row r="6" spans="1:10">
      <c r="D6" s="95" t="s">
        <v>10</v>
      </c>
      <c r="E6" s="95"/>
      <c r="F6" s="95"/>
      <c r="G6" s="95"/>
      <c r="H6" s="95"/>
    </row>
    <row r="8" spans="1:10">
      <c r="A8" t="s">
        <v>11</v>
      </c>
      <c r="C8" s="94" t="s">
        <v>13</v>
      </c>
      <c r="D8" s="94"/>
      <c r="E8" s="94"/>
      <c r="F8" t="s">
        <v>12</v>
      </c>
      <c r="G8" s="8">
        <v>42468</v>
      </c>
    </row>
    <row r="9" spans="1:10">
      <c r="H9" s="28"/>
      <c r="I9" s="1"/>
    </row>
    <row r="10" spans="1:10" ht="17.25" thickBot="1">
      <c r="H10" s="28"/>
      <c r="I10" s="1"/>
    </row>
    <row r="11" spans="1:10">
      <c r="A11" s="105" t="s">
        <v>0</v>
      </c>
      <c r="B11" s="106"/>
      <c r="C11" s="107" t="s">
        <v>1</v>
      </c>
      <c r="D11" s="108"/>
      <c r="E11" s="108"/>
      <c r="F11" s="108"/>
      <c r="G11" s="106"/>
      <c r="H11" s="107" t="s">
        <v>9</v>
      </c>
      <c r="I11" s="109"/>
    </row>
    <row r="12" spans="1:10" s="10" customFormat="1">
      <c r="A12" s="37"/>
      <c r="B12" s="35"/>
      <c r="C12" s="117"/>
      <c r="D12" s="118"/>
      <c r="E12" s="118"/>
      <c r="F12" s="118"/>
      <c r="G12" s="38"/>
      <c r="H12" s="39"/>
      <c r="I12" s="40"/>
      <c r="J12" s="36"/>
    </row>
    <row r="13" spans="1:10" s="10" customFormat="1">
      <c r="A13" s="41"/>
      <c r="B13" s="42"/>
      <c r="C13" s="111"/>
      <c r="D13" s="111"/>
      <c r="E13" s="111"/>
      <c r="F13" s="111"/>
      <c r="G13" s="112"/>
      <c r="H13" s="43"/>
      <c r="I13" s="40"/>
      <c r="J13" s="36"/>
    </row>
    <row r="14" spans="1:10" ht="17.25" thickBot="1">
      <c r="A14" s="5"/>
      <c r="B14" s="6"/>
      <c r="C14" s="114" t="s">
        <v>15</v>
      </c>
      <c r="D14" s="115"/>
      <c r="E14" s="115"/>
      <c r="F14" s="115"/>
      <c r="G14" s="116"/>
      <c r="H14" s="29">
        <f>SUM(H12:H13)</f>
        <v>0</v>
      </c>
      <c r="I14" s="7"/>
    </row>
    <row r="15" spans="1:10">
      <c r="C15" s="113"/>
      <c r="D15" s="113"/>
      <c r="E15" s="113"/>
      <c r="F15" s="113"/>
      <c r="G15" s="113"/>
      <c r="H15" s="28"/>
      <c r="I15" s="4"/>
    </row>
    <row r="16" spans="1:10">
      <c r="H16" s="28"/>
      <c r="I16" s="1"/>
    </row>
    <row r="17" spans="1:9">
      <c r="A17" t="s">
        <v>3</v>
      </c>
      <c r="F17" t="s">
        <v>4</v>
      </c>
      <c r="H17" s="28" t="s">
        <v>17</v>
      </c>
      <c r="I17" s="1"/>
    </row>
    <row r="18" spans="1:9">
      <c r="H18" s="28"/>
      <c r="I18" s="1"/>
    </row>
    <row r="19" spans="1:9">
      <c r="H19" s="28"/>
      <c r="I19" s="1"/>
    </row>
    <row r="20" spans="1:9">
      <c r="F20" s="94" t="s">
        <v>14</v>
      </c>
      <c r="G20" s="94"/>
      <c r="H20" s="28"/>
      <c r="I20" s="1"/>
    </row>
    <row r="21" spans="1:9" ht="17.25" thickBot="1">
      <c r="A21" s="2"/>
      <c r="B21" s="2"/>
      <c r="C21" s="2"/>
      <c r="D21" s="3"/>
      <c r="E21" s="3"/>
      <c r="F21" s="110" t="s">
        <v>5</v>
      </c>
      <c r="G21" s="110"/>
      <c r="H21" s="30"/>
      <c r="I21" s="1"/>
    </row>
    <row r="25" spans="1:9">
      <c r="A25" s="94" t="s">
        <v>2</v>
      </c>
      <c r="B25" s="94"/>
      <c r="C25" s="94"/>
      <c r="D25" s="94"/>
      <c r="E25" s="94"/>
      <c r="F25" s="94"/>
      <c r="G25" s="94"/>
      <c r="H25" s="94"/>
      <c r="I25" s="94"/>
    </row>
    <row r="26" spans="1:9">
      <c r="A26" s="94" t="s">
        <v>6</v>
      </c>
      <c r="B26" s="94"/>
      <c r="C26" s="94"/>
      <c r="D26" s="94"/>
      <c r="E26" s="94"/>
      <c r="F26" s="94"/>
      <c r="G26" s="94"/>
      <c r="H26" s="94"/>
      <c r="I26" s="94"/>
    </row>
    <row r="27" spans="1:9">
      <c r="A27" s="94" t="s">
        <v>7</v>
      </c>
      <c r="B27" s="94"/>
      <c r="C27" s="94"/>
      <c r="D27" s="94"/>
      <c r="E27" s="94"/>
      <c r="F27" s="94"/>
      <c r="G27" s="94"/>
      <c r="H27" s="94"/>
      <c r="I27" s="94"/>
    </row>
    <row r="28" spans="1:9">
      <c r="C28" s="102"/>
      <c r="D28" s="102"/>
      <c r="E28" s="102"/>
      <c r="F28" s="102"/>
      <c r="G28" s="102"/>
      <c r="H28" s="102"/>
    </row>
    <row r="29" spans="1:9">
      <c r="C29" s="102"/>
      <c r="D29" s="102"/>
      <c r="E29" s="102"/>
      <c r="F29" s="102"/>
      <c r="G29" s="102"/>
      <c r="H29" s="102"/>
    </row>
    <row r="30" spans="1:9">
      <c r="C30" s="102"/>
      <c r="D30" s="102"/>
      <c r="E30" s="102"/>
      <c r="F30" s="102"/>
      <c r="G30" s="102"/>
      <c r="H30" s="102"/>
    </row>
  </sheetData>
  <mergeCells count="18">
    <mergeCell ref="C13:G13"/>
    <mergeCell ref="C15:G15"/>
    <mergeCell ref="C14:G14"/>
    <mergeCell ref="C29:H29"/>
    <mergeCell ref="C12:F12"/>
    <mergeCell ref="C30:H30"/>
    <mergeCell ref="F20:G20"/>
    <mergeCell ref="F21:G21"/>
    <mergeCell ref="A25:I25"/>
    <mergeCell ref="A26:I26"/>
    <mergeCell ref="A27:I27"/>
    <mergeCell ref="C28:H28"/>
    <mergeCell ref="A3:I3"/>
    <mergeCell ref="D6:H6"/>
    <mergeCell ref="C8:E8"/>
    <mergeCell ref="A11:B11"/>
    <mergeCell ref="C11:G11"/>
    <mergeCell ref="H11:I11"/>
  </mergeCells>
  <phoneticPr fontId="13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Hotel</vt:lpstr>
      <vt:lpstr>Golf</vt:lpstr>
      <vt:lpstr>Bana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2016-12-19T05:31:18Z</cp:lastPrinted>
  <dcterms:created xsi:type="dcterms:W3CDTF">2013-05-21T08:48:01Z</dcterms:created>
  <dcterms:modified xsi:type="dcterms:W3CDTF">2017-02-28T02:41:35Z</dcterms:modified>
</cp:coreProperties>
</file>