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BangKePhaiThu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/>
  <c r="I75" l="1"/>
  <c r="I74"/>
  <c r="I66"/>
  <c r="I65"/>
  <c r="I54" l="1"/>
  <c r="I44"/>
  <c r="I39"/>
  <c r="I23"/>
  <c r="I19"/>
  <c r="I18"/>
  <c r="I21" l="1"/>
  <c r="I50"/>
  <c r="I49"/>
  <c r="I77" l="1"/>
  <c r="I79" s="1"/>
</calcChain>
</file>

<file path=xl/sharedStrings.xml><?xml version="1.0" encoding="utf-8"?>
<sst xmlns="http://schemas.openxmlformats.org/spreadsheetml/2006/main" count="340" uniqueCount="241">
  <si>
    <t xml:space="preserve">BẢNG KÊ THANH TOÁN TIỀN XE SỐ      </t>
  </si>
  <si>
    <t>Từ ngày 01/10/2016 đến ngày 31/10/2016</t>
  </si>
  <si>
    <t xml:space="preserve"> Đính kèm hóa đơn số:       lập ngày       </t>
  </si>
  <si>
    <t>Kính gửi:</t>
  </si>
  <si>
    <t>Công ty du lịch KOREA TRAVEL chi nhánh Đà Nẵng(KOREA)</t>
  </si>
  <si>
    <t>Đại diện:</t>
  </si>
  <si>
    <t>Đặng Lụa</t>
  </si>
  <si>
    <t>Điện thoại:</t>
  </si>
  <si>
    <t>0935.032.043</t>
  </si>
  <si>
    <t>Fax:</t>
  </si>
  <si>
    <t>Địa chỉ:</t>
  </si>
  <si>
    <t xml:space="preserve">Nhà số 18 đường số 2 Phúc Lộc Viên, 399 Ngô Quyền, Đà Nẵng   </t>
  </si>
  <si>
    <t>Công ty chúng tôi đã thực hiện những dịch vụ vận chuyển được liệt kê dưới đây cho qúy công ty</t>
  </si>
  <si>
    <t>TT</t>
  </si>
  <si>
    <t>Thời gian</t>
  </si>
  <si>
    <t>Mã đoàn</t>
  </si>
  <si>
    <t>Lịch trình</t>
  </si>
  <si>
    <t>Loại xe</t>
  </si>
  <si>
    <t>Số xe</t>
  </si>
  <si>
    <t>Chuyến/Km</t>
  </si>
  <si>
    <t>Đơn giá</t>
  </si>
  <si>
    <t>Ghi chú</t>
  </si>
  <si>
    <t>AVP741161001BXG .</t>
  </si>
  <si>
    <t>29 Chỗ</t>
  </si>
  <si>
    <t>29B 12345</t>
  </si>
  <si>
    <t>AVP130161003KEH .</t>
  </si>
  <si>
    <t>45 chỗ</t>
  </si>
  <si>
    <t>29B 09914</t>
  </si>
  <si>
    <t>AVP130161003LJA .</t>
  </si>
  <si>
    <t>29B 10919</t>
  </si>
  <si>
    <t>AVP741161006BXG .</t>
  </si>
  <si>
    <t>29B 12093</t>
  </si>
  <si>
    <t>SB - KMART - KS PREMIER VIILAGE / KS - ĂN TRƯA - HỘI AN  - ĂN TỐI - KS / TỰ DO / KS - NHS - ABC LATEX - LINH ỨNG - CON GÀ  - CAO ĐÀI - BIỂN PHẠM VĂN ĐỒNG - ĂN TỐI - MASSAGE - ĐƯỜNG LÝ TỰ TRỌNG - SB</t>
  </si>
  <si>
    <t>29B 14188</t>
  </si>
  <si>
    <t>TRAVELCAFE.</t>
  </si>
  <si>
    <t>29B 09724</t>
  </si>
  <si>
    <t>AVP741161010LJG .</t>
  </si>
  <si>
    <t>29B 09462</t>
  </si>
  <si>
    <t>AVP130161010KEH .</t>
  </si>
  <si>
    <t>sb - ks grand mercure</t>
  </si>
  <si>
    <t>29B 14436</t>
  </si>
  <si>
    <t>AVQ741161010BX1 .</t>
  </si>
  <si>
    <t>sb - kmart - ks premier village / ks - casino - massage  - ăn tối - sea garden - hamorni - kmart - ks / ks - golf - ăn trưa  - casino -  ks  - ăn tối - ks / ks - casino  - ks / ks  - ăn trưa - massage - ăn tối - casino - kmart - sb</t>
  </si>
  <si>
    <t>16 Chỗ</t>
  </si>
  <si>
    <t>29B 05489</t>
  </si>
  <si>
    <t>AVP741161011LJ4.</t>
  </si>
  <si>
    <t>29B 12439</t>
  </si>
  <si>
    <t>53S 8872</t>
  </si>
  <si>
    <t>AVP130161013KEH .</t>
  </si>
  <si>
    <t>AVP130161017KEC.</t>
  </si>
  <si>
    <t>29B 09762</t>
  </si>
  <si>
    <t>29B 04415</t>
  </si>
  <si>
    <t>53S 8888</t>
  </si>
  <si>
    <t>AVP741161021BXG .</t>
  </si>
  <si>
    <t>AVP742161021BXX .</t>
  </si>
  <si>
    <t>29B 09151</t>
  </si>
  <si>
    <t>AVP741161023BXG .</t>
  </si>
  <si>
    <t>29B 01633</t>
  </si>
  <si>
    <t>korea.</t>
  </si>
  <si>
    <t>ĐN - KS HYATT - ĐN - HỘI AN- HYATT / KS MARK - HỘI AN - BÀ NÀ -  NOVOTEL - PHÚC LỘC VIÊN</t>
  </si>
  <si>
    <t>07 chỗ Starex</t>
  </si>
  <si>
    <t>30N 1030</t>
  </si>
  <si>
    <t>AVP1301610277CA .</t>
  </si>
  <si>
    <t>AVQ741161028BXU  .</t>
  </si>
  <si>
    <t>sb - ks grand mercure / ks - con gà  - cao đài - cà phê - ăn trưa - hội an - ăn tối - phố đêm - ks vinpearl / ks vinpearl - massage - ks / ks - ăn trưa - abc latex - massage - lotte mart - nhs - ks - sb</t>
  </si>
  <si>
    <t>29B 06048</t>
  </si>
  <si>
    <t>AVP741161028LJG .</t>
  </si>
  <si>
    <t>29B 04499</t>
  </si>
  <si>
    <t>AVQ741161028BXU .</t>
  </si>
  <si>
    <t>ks grand merucre - golf - nhs - massage - hội an - ks vinpearl / ks - golf - ks / ks - golf - ks</t>
  </si>
  <si>
    <t>Tổng tiền:</t>
  </si>
  <si>
    <t>Đề nghị quí Công ty đối chiếu, xác nhận và thanh toán bằng tiền mặt hoặc chuyển khoản cho công ty chúng tôi trước ngày 15 hàng tháng.</t>
  </si>
  <si>
    <t>Xác nhận của khách hàng</t>
  </si>
  <si>
    <t>Hà nội, ngày 1 tháng 11 năm 2016</t>
  </si>
  <si>
    <r>
      <t xml:space="preserve">SB - HYATT - LINH ỨNG - ĂN TỐI - KS / KS - ĂN TRƯA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 - ĂN TỐI - KS / KS - ĂN TRƯA - HỘI AN - ĂN TỐI - MASSAGE - KS / KS - ĂN TRƯA - SHOP - NHS  - CÀ PHÊ - ĂN TỐI - MASSAGE - SB</t>
    </r>
  </si>
  <si>
    <r>
      <t xml:space="preserve">SB  - PALM GARDEN HỘI AN / KS - NHS - ĂN TRƯA - MASSAGE  - CON GÀ - THANH HÀ - HỘI AN - ĂN TỐI FULLMOON - KS / KS - ĂN TỐI - SHOP - KS / KS - LINH ỨNG - ĂN TRƯA - SHOP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ĂN TỐI - MASSAGE  - SB</t>
    </r>
  </si>
  <si>
    <t>Lập biểu :Chu Thị Nhâm</t>
  </si>
  <si>
    <r>
      <t xml:space="preserve">SB - KS GRAND MERCURE / KS - NHS  - LINH ỨNG - CON GÀ - CAO ĐÀI  - ĂN TRƯA - MASSAGE - HỘI AN  - BẾN THUYỀN - HUẾ - KS PILGRIMAGE VILLAGE HUẾ / KS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ĂN TRƯA  - ĐẠI NỘI  - THIÊN MỤ - MINH MẠNG - KHẢI ĐỊNH  - CHỢ ĐÔNG BA - ĂN TỐI - KS  - SHOP  ÁO DÀI - KS HUẾ / KS HUẾ - SHOP - ĂN TRƯA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SHOP - ĂN TỐI - MASSAGE - KS SEA GARDEN ĐN  (</t>
    </r>
    <r>
      <rPr>
        <sz val="11"/>
        <color rgb="FFFF0000"/>
        <rFont val="맑은 고딕"/>
        <family val="2"/>
        <scheme val="minor"/>
      </rPr>
      <t>TỐI NGÀY 04/10 BỊ DELAY SÁNG NGÀY 05/10 TIỄN SB)</t>
    </r>
  </si>
  <si>
    <r>
      <t xml:space="preserve">sb - hyatt / ks - con gà  - cao đài - linh ứng - nhs  - ăn trưa ck - thanh hà - hội an - ăn tối fullmoon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pilgrimage village huế / ks huế - ăn trưa - đại nội - chợ đông ba - tự đức - khải định  - ăn tối - ks huế / ks huế - đèo hải vân - massage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shop - ăn tối  - sb</t>
    </r>
  </si>
  <si>
    <t>ok</t>
  </si>
  <si>
    <r>
      <t xml:space="preserve">SB - KS HYATT / KS - ĂN TRƯA - NHS - HỘI AN - ĂN TỐI - KMART - KS PILGIRMAGE VILLAGE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/ KS HUẾ - ĐẠI NỘI - THIÊN MỤ - ĂN TRƯA - CHỢ ĐÔNG BA - KS - ĂN TỐI - KS / KS HUẾ - ĐN - ABC LATEX - ĂN TRƯA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LINH ỨNG - ĂN TỐI - BẾN THUYỀN - SB</t>
    </r>
  </si>
  <si>
    <r>
      <t xml:space="preserve">SB - KS GRAND MERCURE / KS - CON GÀ - CAO ĐÀI - LINH ỨNG - ĂN TRƯA - NHS - Hội An- ĂN TỐI - HỘI AN NIGHT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PILGRIMAGE HUẾ / KS HUẾ - ĂN TRƯA - CHỢ ĐÔNG BA - ĐẠI NỘI - THIÊN MỤ - TỰ ĐỨC - KS - ĂN TỐI - KS / KS HUẾ - SHOP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MASSAGE - ABC LATEX - SB</t>
    </r>
  </si>
  <si>
    <r>
      <t>KS GRAND MERCURE - LINH ỨNG -</t>
    </r>
    <r>
      <rPr>
        <sz val="11"/>
        <color rgb="FFFF0000"/>
        <rFont val="맑은 고딕"/>
        <family val="2"/>
        <scheme val="minor"/>
      </rPr>
      <t xml:space="preserve"> NHS</t>
    </r>
    <r>
      <rPr>
        <sz val="11"/>
        <color theme="1"/>
        <rFont val="맑은 고딕"/>
        <family val="2"/>
        <scheme val="minor"/>
      </rPr>
      <t xml:space="preserve"> - ĂN TRƯA CK - HỘI AN - ĂN TỐI FULLMOON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PILGRIMAGE HUẾ / KS HUẾ - KHẢI ĐỊNH  - TỰ ĐỨC - ĂN TRƯA - ĐẠI NỘI  - THIÊN MỤ - MASSAGE - CHỢ ĐÔNG BA - ĂN TỐI - KS HUẾ / KS HUẾ - ĐÈO HẢI VÂN - </t>
    </r>
    <r>
      <rPr>
        <sz val="11"/>
        <color rgb="FFFF0000"/>
        <rFont val="맑은 고딕"/>
        <family val="2"/>
        <scheme val="minor"/>
      </rPr>
      <t>NHS</t>
    </r>
    <r>
      <rPr>
        <sz val="11"/>
        <color theme="1"/>
        <rFont val="맑은 고딕"/>
        <family val="2"/>
        <scheme val="minor"/>
      </rPr>
      <t xml:space="preserve"> - ĂN TRƯA - CON GÀ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SHOP - ĂN TỐI - VINCOM  - SB </t>
    </r>
  </si>
  <si>
    <r>
      <t xml:space="preserve">sb - hyatt - grand mercure / ks - nhs - ăn trưa ck - thanh hà - hội an - ăn tối fullmoon - huế - ks pilgrimage village / ks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ăn trưa - đại nội - thiên mụ - tự đức - khải định - chợ đông ba - massage  - ăn tối - chợ đêm huế - ks huế / ks huế - đn - con gà - shop - ăn trưa  - massage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abc latex - ăn tối - linh ứng - sb_x000D_
 </t>
    </r>
  </si>
  <si>
    <r>
      <t xml:space="preserve">sb  - vinpearl - nhs - ăn tối - ks / ks - </t>
    </r>
    <r>
      <rPr>
        <sz val="11"/>
        <color rgb="FFFF0000"/>
        <rFont val="맑은 고딕"/>
        <family val="2"/>
        <scheme val="minor"/>
      </rPr>
      <t>mỹ sơn</t>
    </r>
    <r>
      <rPr>
        <sz val="11"/>
        <color theme="1"/>
        <rFont val="맑은 고딕"/>
        <family val="2"/>
        <scheme val="minor"/>
      </rPr>
      <t xml:space="preserve"> - ăn trưa ck - hội an - ăn tối fullmoon - ks / ks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ăn trưa-  linh ứng - ks / ks - ăn trưa  - con gà - cao đài - bảo tàng chăm - shop - ăn tối - massage - sb</t>
    </r>
  </si>
  <si>
    <t>pick up airport 2 times</t>
  </si>
  <si>
    <t>Pick up VN 431</t>
  </si>
  <si>
    <r>
      <t xml:space="preserve">sb - vinpearl - nhs - ăn tối - ks / ks - ăn trua ck - hội an - ăn tối fullmoon - ks / 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ăn trưa - linh ứng - ks / ks - ăn trưa - bảo tàng chăm - con gà - cao đài - abc latex - cà phê - ăn tối - massage - sb</t>
    </r>
  </si>
  <si>
    <r>
      <t xml:space="preserve">ks - hyatt / ks - linh ứng - con gà - cao đài - ăn trưa - nhs - hội an - ăn tối fullmoon - ks pilgrimage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/ ks huế - đại nội  - thiên mụ - ăn trưa - chợ đông ba - tự đức - khải định - massage - ăn tối - ks huế / ks huế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ăn trưa - shop - cà phê - ăn tối - bến thuyền - massage - sb</t>
    </r>
  </si>
  <si>
    <r>
      <t xml:space="preserve">sb - ks grand mercure / ks - nhs -ăn trưa lê bá truyền - hội an - ăn tối nam long - chợ đêm - ks / ks - linh ứng - con gà  - ăn trưa - đèo hải vân - ks indochine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ăn tối - massage - ks huế / ks huế - ăn trưa - đại nội - thiên mụ - tự đức - khải định - chợ đông ba - ăn tối - ks huế / ks huế - đn - biển mỹ khê - shop - ăn trưa - con gà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ăn tối - massage - sb</t>
    </r>
  </si>
  <si>
    <r>
      <t xml:space="preserve">SB - KS HYATT /HYATT -CON GÀ - NGŨ HÀNH SƠN -  HỘI AN - THANH HÀ  - HUẾ /KS - ĐẠI NỘI - THIÊN MỤ - TỰ ĐỨC - KHẢI  ĐỊNH - KS - ĐÔNG BA - KS /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CHÙA LINH ỨNG - ĐN  CITY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SB</t>
    </r>
  </si>
  <si>
    <t>5D4N</t>
  </si>
  <si>
    <t>Free car inspection</t>
  </si>
  <si>
    <r>
      <t xml:space="preserve">sb - ks grand mercure - hyatt / ks - con gà - cao đài - ăn trưa - linh ứng - cà phê - nhs - thanh hà - hội an - ăn tối fullmoon - bar - ks indochine huế - ks pilgrimage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/ ks huế - ăn trưa - khải định - tự đức - đại nội  - thiên mụ - big c - ăn tối - ks huế / ks huế - shop - ăn trưa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shop - bến thuyền - massage - sb</t>
    </r>
  </si>
  <si>
    <r>
      <t xml:space="preserve">sb - ks royal lotus / ks - nhs - linh ứng - ăn trưa - massage  - thanh hà - hội an - ks / ks - con gà - cao đài - shop - ăn trưa - đẻo hải vân - minh mạng - khải định  - thiên mụ - ăn tối - ks mường thanh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/ ks huế - đại nội  - ăn trưa lăng cô - shop - ăn tối - bến thuyền - massage - sb</t>
    </r>
  </si>
  <si>
    <r>
      <t xml:space="preserve">sb - ks grand mercure / ks - con gà - cao đài - linh ứng - ăn trưa  - cà phê - nhs - thanh hà - hội an - ăn tối fullmoon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pilgrimage huế - ks indochine huế/  ks huế - ăn trưa - thiên mụ - đại nội - khải định - chợ đông ba - tự đức - ăn tối -  massage - ks huế / ks huế - đèo hải vân - shop - ăn trưa - shop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ăn tối - bến thuyền - massage - sb</t>
    </r>
  </si>
  <si>
    <t>AVQLG3161001OZG</t>
  </si>
  <si>
    <r>
      <t xml:space="preserve">Đón sbay - KS </t>
    </r>
    <r>
      <rPr>
        <sz val="11"/>
        <color rgb="FFFF0000"/>
        <rFont val="맑은 고딕"/>
        <family val="2"/>
        <scheme val="minor"/>
      </rPr>
      <t>Sunrise/Huế</t>
    </r>
    <r>
      <rPr>
        <sz val="11"/>
        <color theme="1"/>
        <rFont val="맑은 고딕"/>
        <family val="2"/>
        <scheme val="minor"/>
      </rPr>
      <t xml:space="preserve"> - city Huế - ĐN/City ĐN - NHS - city Hội An/City ĐN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shopping - tiễn sbay</t>
    </r>
  </si>
  <si>
    <t>43B-017.54</t>
  </si>
  <si>
    <t>Drop off flight delay to 5 Oct, charge 300.000</t>
  </si>
  <si>
    <t>HA 1</t>
  </si>
  <si>
    <t>HA 2</t>
  </si>
  <si>
    <t>AVQ741161002BX1</t>
  </si>
  <si>
    <t>35 chỗ</t>
  </si>
  <si>
    <r>
      <t xml:space="preserve">Đón sbay - KS Mercure/City ĐN - NHS - Hội An - KS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/City Huế/City ĐN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ĐN - tiễn sbay</t>
    </r>
  </si>
  <si>
    <t>HA 3</t>
  </si>
  <si>
    <t>HANTOURLIST</t>
  </si>
  <si>
    <t>43B-025.91</t>
  </si>
  <si>
    <r>
      <t xml:space="preserve">Đón sbay - KS Mường Thanh - city ĐN - KS/KS - Ăn trưa - CF - NHS - Hội An - ăn tối/KS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>/City Huế - ĐN - shopping - tiễn sbay</t>
    </r>
  </si>
  <si>
    <t>HA 4</t>
  </si>
  <si>
    <r>
      <t xml:space="preserve">Đón sbay - KS - ăn tối - KS/KS - ăn trưa - CF - NHS - làng gốm Thanh Hà - Hội An - ĐN/K - Nhà thờ - đèo HV - city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>/City Huế - ĐN - shopping - tiễn sbay</t>
    </r>
  </si>
  <si>
    <t>43B-028.03</t>
  </si>
  <si>
    <t>HA 5</t>
  </si>
  <si>
    <t>WOORIWELL</t>
  </si>
  <si>
    <r>
      <t xml:space="preserve">Đón sbay - KS/City Hội An/Đèo HV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city Huế - ĐN/City ĐN - shopping - tiễn sbay</t>
    </r>
  </si>
  <si>
    <t>HA 6</t>
  </si>
  <si>
    <t>AVQ132161006OZS</t>
  </si>
  <si>
    <t>AVP741161006LJ4</t>
  </si>
  <si>
    <t>16 chỗ</t>
  </si>
  <si>
    <r>
      <t>Đón sbay - KS Sunrise/City ĐN - city Hội An/</t>
    </r>
    <r>
      <rPr>
        <sz val="11"/>
        <color rgb="FFFF0000"/>
        <rFont val="맑은 고딕"/>
        <family val="2"/>
        <scheme val="minor"/>
      </rPr>
      <t>Đèo Hải Vân</t>
    </r>
    <r>
      <rPr>
        <sz val="11"/>
        <color theme="1"/>
        <rFont val="맑은 고딕"/>
        <family val="2"/>
        <scheme val="minor"/>
      </rPr>
      <t xml:space="preserve"> - city ĐN/Shopping ĐN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sbay</t>
    </r>
  </si>
  <si>
    <t>43B-020.25</t>
  </si>
  <si>
    <t>Surcharge Hai Van Pass</t>
  </si>
  <si>
    <t>HA 7</t>
  </si>
  <si>
    <r>
      <t>Đón sbay - KS/City Hội An - làng gốm Thanh Hà/City ĐN -</t>
    </r>
    <r>
      <rPr>
        <sz val="11"/>
        <color rgb="FFFF0000"/>
        <rFont val="맑은 고딕"/>
        <family val="2"/>
        <scheme val="minor"/>
      </rPr>
      <t xml:space="preserve"> Bà Nà - Huế</t>
    </r>
    <r>
      <rPr>
        <sz val="11"/>
        <color theme="1"/>
        <rFont val="맑은 고딕"/>
        <family val="2"/>
        <scheme val="minor"/>
      </rPr>
      <t xml:space="preserve"> - city Huế/City Huế - đèo Hải Vân - shopping ĐN - tiễn sbay</t>
    </r>
  </si>
  <si>
    <t>43B-025.48</t>
  </si>
  <si>
    <t>HA 8</t>
  </si>
  <si>
    <t>AVP741161007BXG</t>
  </si>
  <si>
    <t>30 chô</t>
  </si>
  <si>
    <r>
      <t xml:space="preserve">Đón sbay - KS Mercure/KS - City ĐN - Hội An - Huế/City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/Huế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shopping - massage - tiễn sbay</t>
    </r>
  </si>
  <si>
    <t>HA 9</t>
  </si>
  <si>
    <t>AVP130161010OZH</t>
  </si>
  <si>
    <r>
      <t xml:space="preserve">Đón sbay - KS Mercure/City ĐN - city Hội An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Huế/City Huế/Đèo HV - shopping ĐN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ĐN - tiễn sbay</t>
    </r>
  </si>
  <si>
    <t>HA 10</t>
  </si>
  <si>
    <t xml:space="preserve">AVP130161010LJH </t>
  </si>
  <si>
    <r>
      <t xml:space="preserve">Đón sbay - KS Mercure/City ĐN - city Hội An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/City Huế/City ĐN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sbay</t>
    </r>
  </si>
  <si>
    <t>HA 11</t>
  </si>
  <si>
    <t>AVQ130161011KEC</t>
  </si>
  <si>
    <r>
      <t xml:space="preserve">Đón sbay - KS Mercure/KS - Sơn Trà - NHS - CF - city Hội An - KS/KS- Nhà thờ - shopping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ăn tối - KS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>/City Huế - shopping - ăn tối - massage - tiễn sbay</t>
    </r>
  </si>
  <si>
    <t>HA 12</t>
  </si>
  <si>
    <t>AVP741161012BXG</t>
  </si>
  <si>
    <r>
      <t xml:space="preserve">Đón sbay - KS Mercure/City Hội An - city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>/City Huế/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city ĐN - ăn tối - tiễn sbay</t>
    </r>
  </si>
  <si>
    <t>43B-023.78</t>
  </si>
  <si>
    <t>HA 13</t>
  </si>
  <si>
    <t>AVP741161013LJG</t>
  </si>
  <si>
    <r>
      <t xml:space="preserve">Đón sbay - KS Mercure/City ĐN - NHS - Hội An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/City Huế/ĐN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shopping - tiễn sbay</t>
    </r>
  </si>
  <si>
    <t>HA 14</t>
  </si>
  <si>
    <t xml:space="preserve">VDD1013E15-072 </t>
  </si>
  <si>
    <r>
      <t>Phúc Lộc Viên - sbay - KS vinpearl/DN city/ DN city/golf Bà Nà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city ĐN/city ĐN - KS intercon - city ĐN - tiễn sbay</t>
    </r>
  </si>
  <si>
    <t>43B-017.80</t>
  </si>
  <si>
    <t>5D4N no hue + Bana+pick up guide charge 250.000</t>
  </si>
  <si>
    <t>HA 15</t>
  </si>
  <si>
    <t>AVP741161014LJG</t>
  </si>
  <si>
    <r>
      <t>Sân bay - KS Mecure/KS - Hội An -</t>
    </r>
    <r>
      <rPr>
        <sz val="11"/>
        <color rgb="FFFF0000"/>
        <rFont val="맑은 고딕"/>
        <family val="2"/>
        <scheme val="minor"/>
      </rPr>
      <t xml:space="preserve"> Huế</t>
    </r>
    <r>
      <rPr>
        <sz val="11"/>
        <color theme="1"/>
        <rFont val="맑은 고딕"/>
        <family val="2"/>
        <scheme val="minor"/>
      </rPr>
      <t xml:space="preserve">/Huế - Đà Nẵng - KS/KS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ĐN - Tiễn khách</t>
    </r>
  </si>
  <si>
    <t>HA 16</t>
  </si>
  <si>
    <t>AVP741161014BXG</t>
  </si>
  <si>
    <r>
      <t>Đón sbay - KS Mercure/City ĐN - NHS - city Hội An/City</t>
    </r>
    <r>
      <rPr>
        <sz val="11"/>
        <color rgb="FFFF0000"/>
        <rFont val="맑은 고딕"/>
        <family val="2"/>
        <scheme val="minor"/>
      </rPr>
      <t xml:space="preserve"> Huế</t>
    </r>
    <r>
      <rPr>
        <sz val="11"/>
        <color theme="1"/>
        <rFont val="맑은 고딕"/>
        <family val="2"/>
        <scheme val="minor"/>
      </rPr>
      <t>/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city ĐN - tiễn sbay</t>
    </r>
  </si>
  <si>
    <t>43B-015.36</t>
  </si>
  <si>
    <t>HA 17</t>
  </si>
  <si>
    <t>Phúc Lộc Viên ( đón HDV) - Sân bay - KS Novotel/KS - Hội An- KS/KS - Đà Nẵng City - KS/KS - Sân bay ; KS - Golf QN - Sân bay</t>
  </si>
  <si>
    <t>43B-007.63</t>
  </si>
  <si>
    <t>Paid this code</t>
  </si>
  <si>
    <t>Mr  문대성</t>
  </si>
  <si>
    <t>HA 18</t>
  </si>
  <si>
    <t xml:space="preserve">AVP130161017LJH + AVP130161017KEH </t>
  </si>
  <si>
    <r>
      <t xml:space="preserve">Sân bay - KS Hyatt ( 2 lần )/KS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Làng Hương/KS - Huế City - KS/KS - Hải Vân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</si>
  <si>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19</t>
  </si>
  <si>
    <t>VDD1017G8-LOTTE JTB</t>
  </si>
  <si>
    <r>
      <t xml:space="preserve">Sân bay - KS Olalani/KS - Đà Nẵng City - KS/KS - </t>
    </r>
    <r>
      <rPr>
        <sz val="11"/>
        <color rgb="FFFF0000"/>
        <rFont val="맑은 고딕"/>
        <family val="2"/>
        <scheme val="minor"/>
      </rPr>
      <t>Mỹ Sơn</t>
    </r>
    <r>
      <rPr>
        <sz val="11"/>
        <color theme="1"/>
        <rFont val="맑은 고딕"/>
        <family val="2"/>
        <scheme val="minor"/>
      </rPr>
      <t xml:space="preserve"> - Hội An - Ks/KS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</si>
  <si>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20</t>
  </si>
  <si>
    <t>AVP741161018LJG</t>
  </si>
  <si>
    <r>
      <t>Sân bay - KS Hyatt/KS - Hội An -</t>
    </r>
    <r>
      <rPr>
        <sz val="11"/>
        <color rgb="FFFF0000"/>
        <rFont val="맑은 고딕"/>
        <family val="2"/>
        <scheme val="minor"/>
      </rPr>
      <t xml:space="preserve"> Huế</t>
    </r>
    <r>
      <rPr>
        <sz val="11"/>
        <color theme="1"/>
        <rFont val="맑은 고딕"/>
        <family val="2"/>
        <scheme val="minor"/>
      </rPr>
      <t xml:space="preserve">/Huế City/KS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Tiễn khách</t>
    </r>
  </si>
  <si>
    <t>30 chỗ</t>
  </si>
  <si>
    <t>HA 21</t>
  </si>
  <si>
    <t>AVP741161018BX4</t>
  </si>
  <si>
    <r>
      <t xml:space="preserve">Sân bay - KS Sunrise HA/KS - Đà Nẵng - KS/KS - Đà Nẵng - KS/KS - </t>
    </r>
    <r>
      <rPr>
        <sz val="11"/>
        <color rgb="FFFF0000"/>
        <rFont val="맑은 고딕"/>
        <family val="2"/>
        <scheme val="minor"/>
      </rPr>
      <t xml:space="preserve">Bà Nà- </t>
    </r>
    <r>
      <rPr>
        <sz val="11"/>
        <color theme="1"/>
        <rFont val="맑은 고딕"/>
        <family val="2"/>
        <scheme val="minor"/>
      </rPr>
      <t>Đà Nẵng - Tiễn khách</t>
    </r>
  </si>
  <si>
    <t>HA 22</t>
  </si>
  <si>
    <t>43B-002.83</t>
  </si>
  <si>
    <r>
      <t xml:space="preserve">KS Vinper - NHS - Hội An - KS/KS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KS</t>
    </r>
  </si>
  <si>
    <t>HA 23</t>
  </si>
  <si>
    <t>AVP741161020BXG</t>
  </si>
  <si>
    <r>
      <t xml:space="preserve">Sân bay - KS Mecure/KS - Huế - KS Indochina/KS Indochina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Indochina/KS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Đà Nẵng - Tiễn khách</t>
    </r>
  </si>
  <si>
    <t>HA 24</t>
  </si>
  <si>
    <t>AVP130161020OZC</t>
  </si>
  <si>
    <r>
      <t xml:space="preserve">Sân bay - KS Mecure/KS - Hội An - KS/KS - Đèo Hải Vân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/Huế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Đà Nẵng - Tiễn khách</t>
    </r>
  </si>
  <si>
    <t>HA 25</t>
  </si>
  <si>
    <t>VDD1020G3-WOO JU</t>
  </si>
  <si>
    <t>HA 26</t>
  </si>
  <si>
    <t>AVP741161022LJG</t>
  </si>
  <si>
    <r>
      <t>Sân bay - KS Mecure/KS -</t>
    </r>
    <r>
      <rPr>
        <sz val="11"/>
        <color rgb="FFFF0000"/>
        <rFont val="맑은 고딕"/>
        <family val="2"/>
        <scheme val="minor"/>
      </rPr>
      <t xml:space="preserve"> Huế/</t>
    </r>
    <r>
      <rPr>
        <sz val="11"/>
        <rFont val="맑은 고딕"/>
        <family val="2"/>
        <scheme val="minor"/>
      </rPr>
      <t xml:space="preserve">Huế </t>
    </r>
    <r>
      <rPr>
        <sz val="11"/>
        <color theme="1"/>
        <rFont val="맑은 고딕"/>
        <family val="2"/>
        <scheme val="minor"/>
      </rPr>
      <t xml:space="preserve">City/Huế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Đà Nẵng - Tiễn khách</t>
    </r>
  </si>
  <si>
    <t>HA 27</t>
  </si>
  <si>
    <t>AVP741161022BX4</t>
  </si>
  <si>
    <r>
      <t xml:space="preserve">Sân bay - KS Sunrise/KS - Đà Nẵng - KS/KS - Golf ĐN - KS/KS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</si>
  <si>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28</t>
  </si>
  <si>
    <t>AVP741161023LJG</t>
  </si>
  <si>
    <r>
      <t xml:space="preserve">Sân bay - KS Mecure/KS - Huế - KS Hành Hương/KS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Hành Hương/KS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Đà Nẵng - Tiễn khách</t>
    </r>
  </si>
  <si>
    <t>HA 29</t>
  </si>
  <si>
    <t>AVP130161024LJH</t>
  </si>
  <si>
    <r>
      <t xml:space="preserve">Sân bay - KS Mecure/KS - Hội An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Hành Hương/ KS Huế City - KS/ Huế - Đèo Hải Vân - Tiễn khách</t>
    </r>
  </si>
  <si>
    <t>43B-0025.48</t>
  </si>
  <si>
    <t>HA 30</t>
  </si>
  <si>
    <t>AVQ741161025LJ1</t>
  </si>
  <si>
    <r>
      <t xml:space="preserve">Sân bay - KS Hyatt/KS - </t>
    </r>
    <r>
      <rPr>
        <sz val="11"/>
        <color rgb="FFFF0000"/>
        <rFont val="맑은 고딕"/>
        <family val="2"/>
        <scheme val="minor"/>
      </rPr>
      <t xml:space="preserve">Huế </t>
    </r>
    <r>
      <rPr>
        <sz val="11"/>
        <color theme="1"/>
        <rFont val="맑은 고딕"/>
        <family val="2"/>
        <scheme val="minor"/>
      </rPr>
      <t xml:space="preserve">- KS Làng Hương/KS - Huế City - KS/Huế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</si>
  <si>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31</t>
  </si>
  <si>
    <t>AVP741161026BXG</t>
  </si>
  <si>
    <r>
      <t>Sân bay - KS Mecure/KS - Hội An -</t>
    </r>
    <r>
      <rPr>
        <sz val="11"/>
        <color rgb="FFFF0000"/>
        <rFont val="맑은 고딕"/>
        <family val="2"/>
        <scheme val="minor"/>
      </rPr>
      <t xml:space="preserve"> Huế</t>
    </r>
    <r>
      <rPr>
        <sz val="11"/>
        <color theme="1"/>
        <rFont val="맑은 고딕"/>
        <family val="2"/>
        <scheme val="minor"/>
      </rPr>
      <t xml:space="preserve">/Huế City - KS Huế/KS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Tiễn khách</t>
    </r>
  </si>
  <si>
    <t>HA 32</t>
  </si>
  <si>
    <r>
      <t xml:space="preserve">Sân bay - KS SeaGarden - Ăn tối - Karaoke - KS/KS - Golf Đà Nẵng - KS - Đà Nẵng City - KS/KS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ĐN City - KS/KS - Golf QN -</t>
    </r>
    <r>
      <rPr>
        <sz val="11"/>
        <color rgb="FFFF0000"/>
        <rFont val="맑은 고딕"/>
        <family val="2"/>
        <scheme val="minor"/>
      </rPr>
      <t xml:space="preserve"> Bà Nà</t>
    </r>
    <r>
      <rPr>
        <sz val="11"/>
        <color theme="1"/>
        <rFont val="맑은 고딕"/>
        <family val="2"/>
        <scheme val="minor"/>
      </rPr>
      <t xml:space="preserve"> - Golf QN - Tiễn khách</t>
    </r>
  </si>
  <si>
    <r>
      <t xml:space="preserve">Đón sbay - ăn tối - KS Mercure/NHS - city ĐN - city Hội An- </t>
    </r>
    <r>
      <rPr>
        <sz val="11"/>
        <color rgb="FFFF0000"/>
        <rFont val="맑은 고딕"/>
        <family val="2"/>
        <scheme val="minor"/>
      </rPr>
      <t>Hue</t>
    </r>
    <r>
      <rPr>
        <sz val="11"/>
        <color theme="1"/>
        <rFont val="맑은 고딕"/>
        <family val="2"/>
        <scheme val="minor"/>
      </rPr>
      <t xml:space="preserve">/Hue city - Ăn trưa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>- massage - ăn tối/City ĐN - tiễn sbay</t>
    </r>
  </si>
  <si>
    <t>HA 33</t>
  </si>
  <si>
    <t>AVP130161027LJA + AVP130161027LJX</t>
  </si>
  <si>
    <r>
      <t xml:space="preserve">Sân bay - KS Mường Thanh - Ks Sông Hàn/ 02 KS - Hội An - KS/02 KS - </t>
    </r>
    <r>
      <rPr>
        <sz val="11"/>
        <color rgb="FFFF0000"/>
        <rFont val="맑은 고딕"/>
        <family val="2"/>
        <scheme val="minor"/>
      </rPr>
      <t>Bà Nà - Huế</t>
    </r>
    <r>
      <rPr>
        <sz val="11"/>
        <color theme="1"/>
        <rFont val="맑은 고딕"/>
        <family val="2"/>
        <scheme val="minor"/>
      </rPr>
      <t>/Huế - Đà Nẵng - 02 KS/KS - Đà Nẵng City - Tiễn khách</t>
    </r>
  </si>
  <si>
    <t>5D4N Hue +Bana</t>
  </si>
  <si>
    <t>HA 34</t>
  </si>
  <si>
    <t>AVG170161028KEQ+AVG170161028KES +AVG170161028KEZ</t>
  </si>
  <si>
    <t>Sân bay - KS Mecure/KS - Đà Nẵng City - KS/KS - Hội An - KS/KS - Đà Nẵng - Tiễn khách</t>
  </si>
  <si>
    <t>43B-017.52</t>
  </si>
  <si>
    <t>HA 35</t>
  </si>
  <si>
    <t>AVP741161030LJG + AVP741161030BXG</t>
  </si>
  <si>
    <r>
      <t xml:space="preserve">Sân bay - KS Mecure/ KS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KS Hành Hương/KS - Huế - KS Hành Hương/KS - </t>
    </r>
    <r>
      <rPr>
        <sz val="11"/>
        <color rgb="FFFF0000"/>
        <rFont val="맑은 고딕"/>
        <family val="2"/>
        <scheme val="minor"/>
      </rPr>
      <t>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</si>
  <si>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36</t>
  </si>
  <si>
    <t xml:space="preserve">AVP1301610317CA + AVP130161031KEA </t>
  </si>
  <si>
    <r>
      <t xml:space="preserve">Sân bay - KS Lotus (02lần)/ KS - Hội An - KS/ KS Đèo Hải Vân - Huế/ </t>
    </r>
    <r>
      <rPr>
        <sz val="11"/>
        <color rgb="FFFF0000"/>
        <rFont val="맑은 고딕"/>
        <family val="2"/>
        <scheme val="minor"/>
      </rPr>
      <t>Huế - Bà Nà</t>
    </r>
    <r>
      <rPr>
        <sz val="11"/>
        <color theme="1"/>
        <rFont val="맑은 고딕"/>
        <family val="2"/>
        <scheme val="minor"/>
      </rPr>
      <t xml:space="preserve"> - Tiễn khách</t>
    </r>
  </si>
  <si>
    <t>HA 37</t>
  </si>
  <si>
    <t>AVP130161031LJC</t>
  </si>
  <si>
    <r>
      <t xml:space="preserve">Đón sbay - city Huế /City </t>
    </r>
    <r>
      <rPr>
        <sz val="11"/>
        <color rgb="FFFF0000"/>
        <rFont val="맑은 고딕"/>
        <family val="2"/>
        <scheme val="minor"/>
      </rPr>
      <t>Huế - Bà Nà</t>
    </r>
    <r>
      <rPr>
        <sz val="11"/>
        <color theme="1"/>
        <rFont val="맑은 고딕"/>
        <family val="2"/>
        <scheme val="minor"/>
      </rPr>
      <t xml:space="preserve"> - city ĐN / City ĐN / Tiễn sbay</t>
    </r>
  </si>
  <si>
    <t>43B-026.56</t>
  </si>
  <si>
    <r>
      <t xml:space="preserve">sb - </t>
    </r>
    <r>
      <rPr>
        <sz val="11"/>
        <color rgb="FFFF0000"/>
        <rFont val="맑은 고딕"/>
        <family val="2"/>
        <scheme val="minor"/>
      </rPr>
      <t xml:space="preserve">ks grand mercure - sb - ks royal lotus </t>
    </r>
    <r>
      <rPr>
        <sz val="11"/>
        <color theme="1"/>
        <rFont val="맑은 고딕"/>
        <family val="2"/>
        <scheme val="minor"/>
      </rPr>
      <t xml:space="preserve">/ ks - nhs - hội an - ăn tối ck - ks / ks - linh ứng - con gà  -cao đài - đèo hải vân  - ăn trưa lăng cô - minh mạng - khải định - đại nội -  thiên mụ - ăn tối - ks romance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/ ks  huế - đn - ăn trưa - shop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 xml:space="preserve">- ăn tối - masage - </t>
    </r>
    <r>
      <rPr>
        <sz val="11"/>
        <color rgb="FFFF0000"/>
        <rFont val="맑은 고딕"/>
        <family val="2"/>
        <scheme val="minor"/>
      </rPr>
      <t>sb - massage  -sb</t>
    </r>
  </si>
  <si>
    <t>Paid</t>
  </si>
  <si>
    <t>Remain</t>
  </si>
  <si>
    <r>
      <rPr>
        <sz val="11"/>
        <color rgb="FFFF0000"/>
        <rFont val="맑은 고딕"/>
        <family val="2"/>
        <scheme val="minor"/>
      </rPr>
      <t xml:space="preserve">SB - KS GRAND MERCURE - SB - KS ROYAL LOTUS - KS SERENE </t>
    </r>
    <r>
      <rPr>
        <sz val="11"/>
        <color theme="1"/>
        <rFont val="맑은 고딕"/>
        <family val="2"/>
        <scheme val="minor"/>
      </rPr>
      <t>/</t>
    </r>
    <r>
      <rPr>
        <sz val="11"/>
        <color rgb="FFFF0000"/>
        <rFont val="맑은 고딕"/>
        <family val="2"/>
        <scheme val="minor"/>
      </rPr>
      <t xml:space="preserve"> </t>
    </r>
    <r>
      <rPr>
        <sz val="11"/>
        <rFont val="맑은 고딕"/>
        <family val="2"/>
        <scheme val="minor"/>
      </rPr>
      <t xml:space="preserve">3 KS </t>
    </r>
    <r>
      <rPr>
        <sz val="11"/>
        <color theme="1"/>
        <rFont val="맑은 고딕"/>
        <family val="2"/>
        <scheme val="minor"/>
      </rPr>
      <t>- ĂN TR</t>
    </r>
    <r>
      <rPr>
        <sz val="11"/>
        <color theme="1"/>
        <rFont val="맑은 고딕"/>
        <family val="2"/>
        <scheme val="minor"/>
      </rPr>
      <t>Ư</t>
    </r>
    <r>
      <rPr>
        <sz val="11"/>
        <color theme="1"/>
        <rFont val="맑은 고딕"/>
        <family val="2"/>
        <scheme val="minor"/>
      </rPr>
      <t xml:space="preserve">A LÊ BÁ TRUYỀN- HỘI AN - ĂN TỐI CK - HỘI AN - KS / KS - NHS - LINH ỨNG - NONI SHOP - BIỂN PHẠM VĂN ĐỒNG - CON GÀ - CAO ĐÀI  - SHOP - </t>
    </r>
    <r>
      <rPr>
        <sz val="11"/>
        <color rgb="FFFF0000"/>
        <rFont val="맑은 고딕"/>
        <family val="2"/>
        <scheme val="minor"/>
      </rPr>
      <t>HUẾ</t>
    </r>
    <r>
      <rPr>
        <sz val="11"/>
        <color theme="1"/>
        <rFont val="맑은 고딕"/>
        <family val="2"/>
        <scheme val="minor"/>
      </rPr>
      <t xml:space="preserve"> - KHẢI ĐỊNH - TỰ Đ</t>
    </r>
    <r>
      <rPr>
        <sz val="11"/>
        <color theme="1"/>
        <rFont val="맑은 고딕"/>
        <family val="2"/>
        <scheme val="minor"/>
      </rPr>
      <t>Ư</t>
    </r>
    <r>
      <rPr>
        <sz val="11"/>
        <color theme="1"/>
        <rFont val="맑은 고딕"/>
        <family val="2"/>
        <scheme val="minor"/>
      </rPr>
      <t>C - ĐẠI NỘI - THIÊN MỤ - ĂN TỐI - KS IMPERIAL HUẾ  - MASSAGE - KS HUẾ / KS HUẾ - ĂN TR</t>
    </r>
    <r>
      <rPr>
        <sz val="11"/>
        <color theme="1"/>
        <rFont val="맑은 고딕"/>
        <family val="2"/>
        <scheme val="minor"/>
      </rPr>
      <t>Ư</t>
    </r>
    <r>
      <rPr>
        <sz val="11"/>
        <color theme="1"/>
        <rFont val="맑은 고딕"/>
        <family val="2"/>
        <scheme val="minor"/>
      </rPr>
      <t xml:space="preserve">A LĂNG CÔ - </t>
    </r>
    <r>
      <rPr>
        <sz val="11"/>
        <color rgb="FFFF0000"/>
        <rFont val="맑은 고딕"/>
        <family val="2"/>
        <scheme val="minor"/>
      </rPr>
      <t xml:space="preserve">BÀ NÀ </t>
    </r>
    <r>
      <rPr>
        <sz val="11"/>
        <color theme="1"/>
        <rFont val="맑은 고딕"/>
        <family val="2"/>
        <scheme val="minor"/>
      </rPr>
      <t xml:space="preserve">- ABC LATEX - </t>
    </r>
    <r>
      <rPr>
        <sz val="11"/>
        <color rgb="FFFF0000"/>
        <rFont val="맑은 고딕"/>
        <family val="2"/>
        <scheme val="minor"/>
      </rPr>
      <t>ĂN TỐI - SB - MASSAGE - BẾN THUYỀN - SB</t>
    </r>
    <phoneticPr fontId="3" type="noConversion"/>
  </si>
  <si>
    <t>pick up and drop off airport 4 times</t>
    <phoneticPr fontId="3" type="noConversion"/>
  </si>
  <si>
    <t>VDD1006G14 .</t>
    <phoneticPr fontId="3" type="noConversion"/>
  </si>
  <si>
    <t>Pick up VN 431</t>
    <phoneticPr fontId="3" type="noConversion"/>
  </si>
  <si>
    <t xml:space="preserve">Pick up VN 431 </t>
    <phoneticPr fontId="3" type="noConversion"/>
  </si>
  <si>
    <t>Pick up LJ 0059  10:45 AM</t>
    <phoneticPr fontId="3" type="noConversion"/>
  </si>
  <si>
    <t>AVQDG3161027VN1</t>
    <phoneticPr fontId="3" type="noConversion"/>
  </si>
  <si>
    <t>AVQDG3161027VN1+AVQDG31610277C1</t>
    <phoneticPr fontId="3" type="noConversion"/>
  </si>
  <si>
    <t>AVP741161027BXG</t>
    <phoneticPr fontId="3" type="noConversion"/>
  </si>
  <si>
    <t>surcharge go to Marble Mountain 2nd times</t>
    <phoneticPr fontId="3" type="noConversion"/>
  </si>
  <si>
    <t>Surcharge Bana golf+bana hill (2 times) + pick up VN</t>
    <phoneticPr fontId="3" type="noConversion"/>
  </si>
  <si>
    <t xml:space="preserve">VDD1020G2-LOTTE JTB 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</si>
</sst>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sz val="1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3" fontId="0" fillId="3" borderId="1" xfId="0" applyNumberFormat="1" applyFill="1" applyBorder="1" applyAlignment="1">
      <alignment horizontal="right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left"/>
    </xf>
    <xf numFmtId="3" fontId="0" fillId="2" borderId="1" xfId="0" applyNumberFormat="1" applyFill="1" applyBorder="1" applyAlignment="1">
      <alignment horizontal="right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3" borderId="4" xfId="0" applyNumberForma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92"/>
  <sheetViews>
    <sheetView tabSelected="1" topLeftCell="A47" workbookViewId="0">
      <selection activeCell="I80" sqref="I80"/>
    </sheetView>
  </sheetViews>
  <sheetFormatPr defaultRowHeight="16.5"/>
  <cols>
    <col min="1" max="1" width="5.75" customWidth="1"/>
    <col min="2" max="3" width="10.75" customWidth="1"/>
    <col min="4" max="4" width="19.375" customWidth="1"/>
    <col min="5" max="5" width="40.75" customWidth="1"/>
    <col min="6" max="7" width="10.75" customWidth="1"/>
    <col min="8" max="8" width="8.75" customWidth="1"/>
    <col min="9" max="9" width="16.375" style="1" customWidth="1"/>
    <col min="10" max="10" width="56.25" customWidth="1"/>
  </cols>
  <sheetData>
    <row r="4" spans="1:10">
      <c r="F4" t="s">
        <v>0</v>
      </c>
    </row>
    <row r="5" spans="1:10">
      <c r="F5" t="s">
        <v>1</v>
      </c>
    </row>
    <row r="6" spans="1:10">
      <c r="F6" t="s">
        <v>2</v>
      </c>
    </row>
    <row r="7" spans="1:10">
      <c r="B7" t="s">
        <v>3</v>
      </c>
      <c r="C7" t="s">
        <v>4</v>
      </c>
    </row>
    <row r="8" spans="1:10">
      <c r="C8" t="s">
        <v>5</v>
      </c>
      <c r="D8" t="s">
        <v>6</v>
      </c>
      <c r="F8" t="s">
        <v>7</v>
      </c>
      <c r="G8" t="s">
        <v>8</v>
      </c>
      <c r="H8" t="s">
        <v>9</v>
      </c>
    </row>
    <row r="9" spans="1:10">
      <c r="C9" t="s">
        <v>10</v>
      </c>
      <c r="D9" t="s">
        <v>11</v>
      </c>
    </row>
    <row r="12" spans="1:10">
      <c r="B12" t="s">
        <v>12</v>
      </c>
    </row>
    <row r="14" spans="1:10">
      <c r="A14" s="2" t="s">
        <v>13</v>
      </c>
      <c r="B14" s="26" t="s">
        <v>14</v>
      </c>
      <c r="C14" s="27"/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7" t="s">
        <v>20</v>
      </c>
      <c r="J14" t="s">
        <v>21</v>
      </c>
    </row>
    <row r="15" spans="1:10" ht="165">
      <c r="A15" s="2">
        <v>1</v>
      </c>
      <c r="B15" s="3">
        <v>42644</v>
      </c>
      <c r="C15" s="3">
        <v>42647</v>
      </c>
      <c r="D15" s="5" t="s">
        <v>22</v>
      </c>
      <c r="E15" s="5" t="s">
        <v>77</v>
      </c>
      <c r="F15" s="5" t="s">
        <v>23</v>
      </c>
      <c r="G15" s="5" t="s">
        <v>24</v>
      </c>
      <c r="H15" s="6">
        <v>1</v>
      </c>
      <c r="I15" s="15">
        <v>5500000</v>
      </c>
      <c r="J15" s="4" t="s">
        <v>99</v>
      </c>
    </row>
    <row r="16" spans="1:10" ht="49.5">
      <c r="A16" s="2" t="s">
        <v>100</v>
      </c>
      <c r="B16" s="3">
        <v>42644</v>
      </c>
      <c r="C16" s="3">
        <v>42647</v>
      </c>
      <c r="D16" s="5" t="s">
        <v>96</v>
      </c>
      <c r="E16" s="5" t="s">
        <v>97</v>
      </c>
      <c r="F16" s="5" t="s">
        <v>26</v>
      </c>
      <c r="G16" s="5" t="s">
        <v>98</v>
      </c>
      <c r="H16" s="6"/>
      <c r="I16" s="15">
        <v>8300000</v>
      </c>
      <c r="J16" s="4"/>
    </row>
    <row r="17" spans="1:10" ht="49.5">
      <c r="A17" s="2" t="s">
        <v>101</v>
      </c>
      <c r="B17" s="3">
        <v>42645</v>
      </c>
      <c r="C17" s="3">
        <v>42648</v>
      </c>
      <c r="D17" s="5" t="s">
        <v>102</v>
      </c>
      <c r="E17" s="5" t="s">
        <v>104</v>
      </c>
      <c r="F17" s="5" t="s">
        <v>103</v>
      </c>
      <c r="G17" s="5"/>
      <c r="H17" s="6"/>
      <c r="I17" s="15">
        <v>8000000</v>
      </c>
      <c r="J17" s="4"/>
    </row>
    <row r="18" spans="1:10" ht="49.5">
      <c r="A18" s="2" t="s">
        <v>105</v>
      </c>
      <c r="B18" s="3">
        <v>42646</v>
      </c>
      <c r="C18" s="3">
        <v>42649</v>
      </c>
      <c r="D18" s="5" t="s">
        <v>106</v>
      </c>
      <c r="E18" s="5" t="s">
        <v>108</v>
      </c>
      <c r="F18" s="5" t="s">
        <v>26</v>
      </c>
      <c r="G18" s="5" t="s">
        <v>107</v>
      </c>
      <c r="H18" s="6"/>
      <c r="I18" s="15">
        <f>7500000+500000</f>
        <v>8000000</v>
      </c>
      <c r="J18" s="4" t="s">
        <v>86</v>
      </c>
    </row>
    <row r="19" spans="1:10" ht="66">
      <c r="A19" s="2" t="s">
        <v>109</v>
      </c>
      <c r="B19" s="3">
        <v>42646</v>
      </c>
      <c r="C19" s="3">
        <v>42649</v>
      </c>
      <c r="D19" s="5" t="s">
        <v>106</v>
      </c>
      <c r="E19" s="5" t="s">
        <v>110</v>
      </c>
      <c r="F19" s="5" t="s">
        <v>26</v>
      </c>
      <c r="G19" s="5" t="s">
        <v>111</v>
      </c>
      <c r="H19" s="6"/>
      <c r="I19" s="15">
        <f>7500000+500000</f>
        <v>8000000</v>
      </c>
      <c r="J19" s="4" t="s">
        <v>86</v>
      </c>
    </row>
    <row r="20" spans="1:10" ht="115.5">
      <c r="A20" s="2">
        <v>2</v>
      </c>
      <c r="B20" s="3">
        <v>42646</v>
      </c>
      <c r="C20" s="3">
        <v>42649</v>
      </c>
      <c r="D20" s="5" t="s">
        <v>25</v>
      </c>
      <c r="E20" s="5" t="s">
        <v>78</v>
      </c>
      <c r="F20" s="5" t="s">
        <v>26</v>
      </c>
      <c r="G20" s="5" t="s">
        <v>27</v>
      </c>
      <c r="H20" s="6">
        <v>1</v>
      </c>
      <c r="I20" s="15">
        <v>8300000</v>
      </c>
      <c r="J20" s="4" t="s">
        <v>79</v>
      </c>
    </row>
    <row r="21" spans="1:10" ht="165">
      <c r="A21" s="2">
        <v>3</v>
      </c>
      <c r="B21" s="3">
        <v>42646</v>
      </c>
      <c r="C21" s="3">
        <v>42649</v>
      </c>
      <c r="D21" s="5" t="s">
        <v>28</v>
      </c>
      <c r="E21" s="5" t="s">
        <v>229</v>
      </c>
      <c r="F21" s="5" t="s">
        <v>26</v>
      </c>
      <c r="G21" s="5" t="s">
        <v>29</v>
      </c>
      <c r="H21" s="6">
        <v>1</v>
      </c>
      <c r="I21" s="15">
        <f>8300000+600000+600000</f>
        <v>9500000</v>
      </c>
      <c r="J21" s="4" t="s">
        <v>230</v>
      </c>
    </row>
    <row r="22" spans="1:10" ht="33">
      <c r="A22" s="2" t="s">
        <v>112</v>
      </c>
      <c r="B22" s="3">
        <v>42649</v>
      </c>
      <c r="C22" s="3">
        <v>42652</v>
      </c>
      <c r="D22" s="5" t="s">
        <v>113</v>
      </c>
      <c r="E22" s="5" t="s">
        <v>114</v>
      </c>
      <c r="F22" s="5" t="s">
        <v>26</v>
      </c>
      <c r="G22" s="5" t="s">
        <v>98</v>
      </c>
      <c r="H22" s="6"/>
      <c r="I22" s="15">
        <v>7500000</v>
      </c>
      <c r="J22" s="4"/>
    </row>
    <row r="23" spans="1:10" ht="49.5">
      <c r="A23" s="2" t="s">
        <v>115</v>
      </c>
      <c r="B23" s="3">
        <v>42649</v>
      </c>
      <c r="C23" s="3">
        <v>42652</v>
      </c>
      <c r="D23" s="5" t="s">
        <v>117</v>
      </c>
      <c r="E23" s="5" t="s">
        <v>119</v>
      </c>
      <c r="F23" s="5" t="s">
        <v>118</v>
      </c>
      <c r="G23" s="5" t="s">
        <v>120</v>
      </c>
      <c r="H23" s="6"/>
      <c r="I23" s="15">
        <f>3100000+500000+400000</f>
        <v>4000000</v>
      </c>
      <c r="J23" s="4" t="s">
        <v>121</v>
      </c>
    </row>
    <row r="24" spans="1:10" ht="49.5">
      <c r="A24" s="2" t="s">
        <v>122</v>
      </c>
      <c r="B24" s="10">
        <v>42649</v>
      </c>
      <c r="C24" s="10">
        <v>42652</v>
      </c>
      <c r="D24" s="11" t="s">
        <v>116</v>
      </c>
      <c r="E24" s="11" t="s">
        <v>123</v>
      </c>
      <c r="F24" s="11" t="s">
        <v>103</v>
      </c>
      <c r="G24" s="11" t="s">
        <v>124</v>
      </c>
      <c r="H24" s="12"/>
      <c r="I24" s="15">
        <v>8000000</v>
      </c>
      <c r="J24" s="13"/>
    </row>
    <row r="25" spans="1:10" ht="115.5">
      <c r="A25" s="2">
        <v>4</v>
      </c>
      <c r="B25" s="3">
        <v>42649</v>
      </c>
      <c r="C25" s="3">
        <v>42652</v>
      </c>
      <c r="D25" s="5" t="s">
        <v>30</v>
      </c>
      <c r="E25" s="5" t="s">
        <v>80</v>
      </c>
      <c r="F25" s="5" t="s">
        <v>23</v>
      </c>
      <c r="G25" s="5" t="s">
        <v>31</v>
      </c>
      <c r="H25" s="6">
        <v>1</v>
      </c>
      <c r="I25" s="15">
        <v>5200000</v>
      </c>
      <c r="J25" s="4" t="s">
        <v>79</v>
      </c>
    </row>
    <row r="26" spans="1:10" ht="82.5">
      <c r="A26" s="2">
        <v>5</v>
      </c>
      <c r="B26" s="3">
        <v>42649</v>
      </c>
      <c r="C26" s="3">
        <v>42652</v>
      </c>
      <c r="D26" s="5" t="s">
        <v>231</v>
      </c>
      <c r="E26" s="5" t="s">
        <v>32</v>
      </c>
      <c r="F26" s="5" t="s">
        <v>26</v>
      </c>
      <c r="G26" s="5" t="s">
        <v>33</v>
      </c>
      <c r="H26" s="6">
        <v>1</v>
      </c>
      <c r="I26" s="15">
        <v>6600000</v>
      </c>
      <c r="J26" s="4" t="s">
        <v>79</v>
      </c>
    </row>
    <row r="27" spans="1:10" ht="49.5">
      <c r="A27" s="2" t="s">
        <v>125</v>
      </c>
      <c r="B27" s="3">
        <v>42650</v>
      </c>
      <c r="C27" s="3">
        <v>42653</v>
      </c>
      <c r="D27" s="5" t="s">
        <v>126</v>
      </c>
      <c r="E27" s="5" t="s">
        <v>128</v>
      </c>
      <c r="F27" s="5" t="s">
        <v>127</v>
      </c>
      <c r="G27" s="5" t="s">
        <v>111</v>
      </c>
      <c r="H27" s="6"/>
      <c r="I27" s="15">
        <v>5200000</v>
      </c>
      <c r="J27" s="4"/>
    </row>
    <row r="28" spans="1:10" ht="82.5">
      <c r="A28" s="2">
        <v>6</v>
      </c>
      <c r="B28" s="3">
        <v>42650</v>
      </c>
      <c r="C28" s="3">
        <v>42653</v>
      </c>
      <c r="D28" s="5" t="s">
        <v>34</v>
      </c>
      <c r="E28" s="5" t="s">
        <v>74</v>
      </c>
      <c r="F28" s="5" t="s">
        <v>26</v>
      </c>
      <c r="G28" s="5" t="s">
        <v>35</v>
      </c>
      <c r="H28" s="6">
        <v>1</v>
      </c>
      <c r="I28" s="15">
        <v>7900000</v>
      </c>
      <c r="J28" s="4" t="s">
        <v>232</v>
      </c>
    </row>
    <row r="29" spans="1:10" ht="49.5">
      <c r="A29" s="2" t="s">
        <v>129</v>
      </c>
      <c r="B29" s="3">
        <v>42653</v>
      </c>
      <c r="C29" s="3">
        <v>42656</v>
      </c>
      <c r="D29" s="5" t="s">
        <v>130</v>
      </c>
      <c r="E29" s="5" t="s">
        <v>131</v>
      </c>
      <c r="F29" s="5" t="s">
        <v>26</v>
      </c>
      <c r="G29" s="5" t="s">
        <v>98</v>
      </c>
      <c r="H29" s="6"/>
      <c r="I29" s="15">
        <v>8300000</v>
      </c>
      <c r="J29" s="4"/>
    </row>
    <row r="30" spans="1:10" ht="33">
      <c r="A30" s="2" t="s">
        <v>132</v>
      </c>
      <c r="B30" s="3">
        <v>42653</v>
      </c>
      <c r="C30" s="3">
        <v>42656</v>
      </c>
      <c r="D30" s="5" t="s">
        <v>133</v>
      </c>
      <c r="E30" s="5" t="s">
        <v>134</v>
      </c>
      <c r="F30" s="5" t="s">
        <v>103</v>
      </c>
      <c r="G30" s="5" t="s">
        <v>120</v>
      </c>
      <c r="H30" s="6"/>
      <c r="I30" s="15">
        <v>8000000</v>
      </c>
      <c r="J30" s="4"/>
    </row>
    <row r="31" spans="1:10" ht="115.5">
      <c r="A31" s="2">
        <v>7</v>
      </c>
      <c r="B31" s="3">
        <v>42653</v>
      </c>
      <c r="C31" s="3">
        <v>42656</v>
      </c>
      <c r="D31" s="5" t="s">
        <v>36</v>
      </c>
      <c r="E31" s="5" t="s">
        <v>81</v>
      </c>
      <c r="F31" s="5" t="s">
        <v>23</v>
      </c>
      <c r="G31" s="5" t="s">
        <v>37</v>
      </c>
      <c r="H31" s="6">
        <v>1</v>
      </c>
      <c r="I31" s="15">
        <v>5200000</v>
      </c>
      <c r="J31" s="4" t="s">
        <v>79</v>
      </c>
    </row>
    <row r="32" spans="1:10">
      <c r="A32" s="2">
        <v>8</v>
      </c>
      <c r="B32" s="16">
        <v>42653</v>
      </c>
      <c r="C32" s="16">
        <v>42653</v>
      </c>
      <c r="D32" s="17" t="s">
        <v>38</v>
      </c>
      <c r="E32" s="17" t="s">
        <v>39</v>
      </c>
      <c r="F32" s="17" t="s">
        <v>23</v>
      </c>
      <c r="G32" s="17" t="s">
        <v>40</v>
      </c>
      <c r="H32" s="28"/>
      <c r="I32" s="30">
        <v>8800000</v>
      </c>
      <c r="J32" s="32" t="s">
        <v>238</v>
      </c>
    </row>
    <row r="33" spans="1:10" ht="132">
      <c r="A33" s="2">
        <v>11</v>
      </c>
      <c r="B33" s="3">
        <v>42654</v>
      </c>
      <c r="C33" s="3">
        <v>42656</v>
      </c>
      <c r="D33" s="5">
        <v>1</v>
      </c>
      <c r="E33" s="5" t="s">
        <v>82</v>
      </c>
      <c r="F33" s="5" t="s">
        <v>26</v>
      </c>
      <c r="G33" s="5" t="s">
        <v>47</v>
      </c>
      <c r="H33" s="29"/>
      <c r="I33" s="31"/>
      <c r="J33" s="32"/>
    </row>
    <row r="34" spans="1:10" ht="82.5">
      <c r="A34" s="2">
        <v>9</v>
      </c>
      <c r="B34" s="3">
        <v>42653</v>
      </c>
      <c r="C34" s="3">
        <v>42657</v>
      </c>
      <c r="D34" s="5" t="s">
        <v>41</v>
      </c>
      <c r="E34" s="5" t="s">
        <v>42</v>
      </c>
      <c r="F34" s="5" t="s">
        <v>43</v>
      </c>
      <c r="G34" s="5" t="s">
        <v>44</v>
      </c>
      <c r="H34" s="6">
        <v>1</v>
      </c>
      <c r="I34" s="15">
        <v>3700000</v>
      </c>
      <c r="J34" s="4" t="s">
        <v>79</v>
      </c>
    </row>
    <row r="35" spans="1:10" ht="66">
      <c r="A35" s="2" t="s">
        <v>135</v>
      </c>
      <c r="B35" s="3">
        <v>42654</v>
      </c>
      <c r="C35" s="3">
        <v>42657</v>
      </c>
      <c r="D35" s="5" t="s">
        <v>136</v>
      </c>
      <c r="E35" s="5" t="s">
        <v>137</v>
      </c>
      <c r="F35" s="5" t="s">
        <v>26</v>
      </c>
      <c r="G35" s="5" t="s">
        <v>107</v>
      </c>
      <c r="H35" s="6"/>
      <c r="I35" s="15">
        <v>8300000</v>
      </c>
      <c r="J35" s="4"/>
    </row>
    <row r="36" spans="1:10" ht="82.5">
      <c r="A36" s="2">
        <v>10</v>
      </c>
      <c r="B36" s="3">
        <v>42654</v>
      </c>
      <c r="C36" s="3">
        <v>42657</v>
      </c>
      <c r="D36" s="5" t="s">
        <v>45</v>
      </c>
      <c r="E36" s="5" t="s">
        <v>75</v>
      </c>
      <c r="F36" s="5" t="s">
        <v>23</v>
      </c>
      <c r="G36" s="5" t="s">
        <v>46</v>
      </c>
      <c r="H36" s="6">
        <v>1</v>
      </c>
      <c r="I36" s="15">
        <v>4900000</v>
      </c>
      <c r="J36" s="4" t="s">
        <v>79</v>
      </c>
    </row>
    <row r="37" spans="1:10" ht="49.5">
      <c r="A37" s="2" t="s">
        <v>138</v>
      </c>
      <c r="B37" s="3">
        <v>42655</v>
      </c>
      <c r="C37" s="3">
        <v>42658</v>
      </c>
      <c r="D37" s="5" t="s">
        <v>139</v>
      </c>
      <c r="E37" s="5" t="s">
        <v>140</v>
      </c>
      <c r="F37" s="5" t="s">
        <v>23</v>
      </c>
      <c r="G37" s="5" t="s">
        <v>141</v>
      </c>
      <c r="H37" s="6"/>
      <c r="I37" s="15">
        <v>5200000</v>
      </c>
      <c r="J37" s="4"/>
    </row>
    <row r="38" spans="1:10" ht="49.5">
      <c r="A38" s="2" t="s">
        <v>142</v>
      </c>
      <c r="B38" s="3">
        <v>42656</v>
      </c>
      <c r="C38" s="3">
        <v>42659</v>
      </c>
      <c r="D38" s="5" t="s">
        <v>143</v>
      </c>
      <c r="E38" s="5" t="s">
        <v>144</v>
      </c>
      <c r="F38" s="5" t="s">
        <v>23</v>
      </c>
      <c r="G38" s="5" t="s">
        <v>120</v>
      </c>
      <c r="H38" s="6"/>
      <c r="I38" s="15">
        <v>5200000</v>
      </c>
      <c r="J38" s="4"/>
    </row>
    <row r="39" spans="1:10" ht="49.5">
      <c r="A39" s="2" t="s">
        <v>145</v>
      </c>
      <c r="B39" s="3">
        <v>42656</v>
      </c>
      <c r="C39" s="3">
        <v>42660</v>
      </c>
      <c r="D39" s="5" t="s">
        <v>146</v>
      </c>
      <c r="E39" s="5" t="s">
        <v>147</v>
      </c>
      <c r="F39" s="5" t="s">
        <v>118</v>
      </c>
      <c r="G39" s="5" t="s">
        <v>148</v>
      </c>
      <c r="H39" s="6"/>
      <c r="I39" s="15">
        <f>3700000+500000+250000</f>
        <v>4450000</v>
      </c>
      <c r="J39" s="24" t="s">
        <v>149</v>
      </c>
    </row>
    <row r="40" spans="1:10" ht="148.5">
      <c r="A40" s="2">
        <v>12</v>
      </c>
      <c r="B40" s="3">
        <v>42656</v>
      </c>
      <c r="C40" s="3">
        <v>42659</v>
      </c>
      <c r="D40" s="5" t="s">
        <v>48</v>
      </c>
      <c r="E40" s="5" t="s">
        <v>83</v>
      </c>
      <c r="F40" s="5" t="s">
        <v>26</v>
      </c>
      <c r="G40" s="5" t="s">
        <v>29</v>
      </c>
      <c r="H40" s="6">
        <v>1</v>
      </c>
      <c r="I40" s="15">
        <v>8300000</v>
      </c>
      <c r="J40" s="4" t="s">
        <v>79</v>
      </c>
    </row>
    <row r="41" spans="1:10" ht="33">
      <c r="A41" s="2" t="s">
        <v>150</v>
      </c>
      <c r="B41" s="3">
        <v>42657</v>
      </c>
      <c r="C41" s="3">
        <v>42660</v>
      </c>
      <c r="D41" s="5" t="s">
        <v>151</v>
      </c>
      <c r="E41" s="5" t="s">
        <v>152</v>
      </c>
      <c r="F41" s="5" t="s">
        <v>26</v>
      </c>
      <c r="G41" s="5" t="s">
        <v>107</v>
      </c>
      <c r="H41" s="6"/>
      <c r="I41" s="15">
        <v>8300000</v>
      </c>
      <c r="J41" s="4"/>
    </row>
    <row r="42" spans="1:10" ht="33">
      <c r="A42" s="2" t="s">
        <v>153</v>
      </c>
      <c r="B42" s="3">
        <v>42657</v>
      </c>
      <c r="C42" s="3">
        <v>42660</v>
      </c>
      <c r="D42" s="5" t="s">
        <v>154</v>
      </c>
      <c r="E42" s="5" t="s">
        <v>155</v>
      </c>
      <c r="F42" s="5" t="s">
        <v>103</v>
      </c>
      <c r="G42" s="5" t="s">
        <v>156</v>
      </c>
      <c r="H42" s="6"/>
      <c r="I42" s="15">
        <v>8000000</v>
      </c>
      <c r="J42" s="4"/>
    </row>
    <row r="43" spans="1:10" ht="49.5">
      <c r="A43" s="2" t="s">
        <v>157</v>
      </c>
      <c r="B43" s="3">
        <v>42659</v>
      </c>
      <c r="C43" s="3">
        <v>42662</v>
      </c>
      <c r="D43" s="5" t="s">
        <v>161</v>
      </c>
      <c r="E43" s="5" t="s">
        <v>158</v>
      </c>
      <c r="F43" s="5" t="s">
        <v>118</v>
      </c>
      <c r="G43" s="5" t="s">
        <v>159</v>
      </c>
      <c r="H43" s="6"/>
      <c r="I43" s="8">
        <v>3350000</v>
      </c>
      <c r="J43" s="4" t="s">
        <v>160</v>
      </c>
    </row>
    <row r="44" spans="1:10" ht="49.5">
      <c r="A44" s="2" t="s">
        <v>162</v>
      </c>
      <c r="B44" s="3">
        <v>42660</v>
      </c>
      <c r="C44" s="3">
        <v>42663</v>
      </c>
      <c r="D44" s="5" t="s">
        <v>163</v>
      </c>
      <c r="E44" s="5" t="s">
        <v>164</v>
      </c>
      <c r="F44" s="5" t="s">
        <v>103</v>
      </c>
      <c r="G44" s="5" t="s">
        <v>124</v>
      </c>
      <c r="H44" s="6"/>
      <c r="I44" s="15">
        <f>8000000+500000</f>
        <v>8500000</v>
      </c>
      <c r="J44" s="4" t="s">
        <v>85</v>
      </c>
    </row>
    <row r="45" spans="1:10" ht="49.5">
      <c r="A45" s="2" t="s">
        <v>165</v>
      </c>
      <c r="B45" s="3">
        <v>42660</v>
      </c>
      <c r="C45" s="3">
        <v>42663</v>
      </c>
      <c r="D45" s="5" t="s">
        <v>166</v>
      </c>
      <c r="E45" s="5" t="s">
        <v>167</v>
      </c>
      <c r="F45" s="5" t="s">
        <v>26</v>
      </c>
      <c r="G45" s="5" t="s">
        <v>98</v>
      </c>
      <c r="H45" s="6"/>
      <c r="I45" s="15">
        <v>8200000</v>
      </c>
      <c r="J45" s="4"/>
    </row>
    <row r="46" spans="1:10" ht="115.5">
      <c r="A46" s="2">
        <v>13</v>
      </c>
      <c r="B46" s="3">
        <v>42660</v>
      </c>
      <c r="C46" s="3">
        <v>42663</v>
      </c>
      <c r="D46" s="5" t="s">
        <v>49</v>
      </c>
      <c r="E46" s="5" t="s">
        <v>226</v>
      </c>
      <c r="F46" s="5" t="s">
        <v>26</v>
      </c>
      <c r="G46" s="5" t="s">
        <v>50</v>
      </c>
      <c r="H46" s="6">
        <v>1</v>
      </c>
      <c r="I46" s="15">
        <f>8300000+600000+600000</f>
        <v>9500000</v>
      </c>
      <c r="J46" s="4" t="s">
        <v>230</v>
      </c>
    </row>
    <row r="47" spans="1:10" ht="33">
      <c r="A47" s="2" t="s">
        <v>168</v>
      </c>
      <c r="B47" s="3">
        <v>42661</v>
      </c>
      <c r="C47" s="3">
        <v>42664</v>
      </c>
      <c r="D47" s="5" t="s">
        <v>169</v>
      </c>
      <c r="E47" s="5" t="s">
        <v>170</v>
      </c>
      <c r="F47" s="5" t="s">
        <v>171</v>
      </c>
      <c r="G47" s="5" t="s">
        <v>107</v>
      </c>
      <c r="H47" s="6"/>
      <c r="I47" s="15">
        <v>5200000</v>
      </c>
      <c r="J47" s="4"/>
    </row>
    <row r="48" spans="1:10" ht="49.5">
      <c r="A48" s="2" t="s">
        <v>172</v>
      </c>
      <c r="B48" s="3">
        <v>42661</v>
      </c>
      <c r="C48" s="3">
        <v>42664</v>
      </c>
      <c r="D48" s="5" t="s">
        <v>173</v>
      </c>
      <c r="E48" s="5" t="s">
        <v>174</v>
      </c>
      <c r="F48" s="5" t="s">
        <v>171</v>
      </c>
      <c r="G48" s="5" t="s">
        <v>120</v>
      </c>
      <c r="H48" s="6"/>
      <c r="I48" s="15">
        <v>4900000</v>
      </c>
      <c r="J48" s="4"/>
    </row>
    <row r="49" spans="1:10" ht="82.5">
      <c r="A49" s="2">
        <v>14</v>
      </c>
      <c r="B49" s="3">
        <v>42662</v>
      </c>
      <c r="C49" s="3">
        <v>42665</v>
      </c>
      <c r="D49" s="5" t="s">
        <v>34</v>
      </c>
      <c r="E49" s="5" t="s">
        <v>84</v>
      </c>
      <c r="F49" s="5" t="s">
        <v>26</v>
      </c>
      <c r="G49" s="5" t="s">
        <v>51</v>
      </c>
      <c r="H49" s="6">
        <v>1</v>
      </c>
      <c r="I49" s="15">
        <f>6600000+800000+800000+500000</f>
        <v>8700000</v>
      </c>
      <c r="J49" s="4" t="s">
        <v>86</v>
      </c>
    </row>
    <row r="50" spans="1:10" ht="82.5">
      <c r="A50" s="2">
        <v>15</v>
      </c>
      <c r="B50" s="3">
        <v>42662</v>
      </c>
      <c r="C50" s="3">
        <v>42665</v>
      </c>
      <c r="D50" s="5" t="s">
        <v>34</v>
      </c>
      <c r="E50" s="5" t="s">
        <v>87</v>
      </c>
      <c r="F50" s="5" t="s">
        <v>26</v>
      </c>
      <c r="G50" s="5" t="s">
        <v>52</v>
      </c>
      <c r="H50" s="6">
        <v>1</v>
      </c>
      <c r="I50" s="15">
        <f>6600000+500000+800000</f>
        <v>7900000</v>
      </c>
      <c r="J50" s="4" t="s">
        <v>86</v>
      </c>
    </row>
    <row r="51" spans="1:10" ht="33">
      <c r="A51" s="19" t="s">
        <v>175</v>
      </c>
      <c r="B51" s="16">
        <v>42663</v>
      </c>
      <c r="C51" s="16">
        <v>42664</v>
      </c>
      <c r="D51" s="17" t="s">
        <v>240</v>
      </c>
      <c r="E51" s="17" t="s">
        <v>177</v>
      </c>
      <c r="F51" s="17" t="s">
        <v>171</v>
      </c>
      <c r="G51" s="17" t="s">
        <v>176</v>
      </c>
      <c r="H51" s="18"/>
      <c r="I51" s="21">
        <v>2500000</v>
      </c>
      <c r="J51" s="4" t="s">
        <v>160</v>
      </c>
    </row>
    <row r="52" spans="1:10" ht="49.5">
      <c r="A52" s="2" t="s">
        <v>178</v>
      </c>
      <c r="B52" s="3">
        <v>42663</v>
      </c>
      <c r="C52" s="3">
        <v>42666</v>
      </c>
      <c r="D52" s="5" t="s">
        <v>179</v>
      </c>
      <c r="E52" s="5" t="s">
        <v>180</v>
      </c>
      <c r="F52" s="5" t="s">
        <v>103</v>
      </c>
      <c r="G52" s="5" t="s">
        <v>98</v>
      </c>
      <c r="H52" s="6"/>
      <c r="I52" s="15">
        <v>8000000</v>
      </c>
      <c r="J52" s="4"/>
    </row>
    <row r="53" spans="1:10" ht="49.5">
      <c r="A53" s="2" t="s">
        <v>181</v>
      </c>
      <c r="B53" s="3">
        <v>42663</v>
      </c>
      <c r="C53" s="3">
        <v>42666</v>
      </c>
      <c r="D53" s="5" t="s">
        <v>182</v>
      </c>
      <c r="E53" s="5" t="s">
        <v>183</v>
      </c>
      <c r="F53" s="5" t="s">
        <v>23</v>
      </c>
      <c r="G53" s="5" t="s">
        <v>111</v>
      </c>
      <c r="H53" s="6"/>
      <c r="I53" s="15">
        <v>5200000</v>
      </c>
      <c r="J53" s="4"/>
    </row>
    <row r="54" spans="1:10" s="14" customFormat="1" ht="49.5">
      <c r="A54" s="9" t="s">
        <v>184</v>
      </c>
      <c r="B54" s="10">
        <v>42663</v>
      </c>
      <c r="C54" s="10">
        <v>42666</v>
      </c>
      <c r="D54" s="11" t="s">
        <v>185</v>
      </c>
      <c r="E54" s="11" t="s">
        <v>207</v>
      </c>
      <c r="F54" s="11" t="s">
        <v>23</v>
      </c>
      <c r="G54" s="11"/>
      <c r="H54" s="12"/>
      <c r="I54" s="15">
        <f>4600000+600000+300000</f>
        <v>5500000</v>
      </c>
      <c r="J54" s="13" t="s">
        <v>233</v>
      </c>
    </row>
    <row r="55" spans="1:10" ht="115.5">
      <c r="A55" s="2">
        <v>16</v>
      </c>
      <c r="B55" s="3">
        <v>42664</v>
      </c>
      <c r="C55" s="3">
        <v>42667</v>
      </c>
      <c r="D55" s="5" t="s">
        <v>53</v>
      </c>
      <c r="E55" s="5" t="s">
        <v>88</v>
      </c>
      <c r="F55" s="5" t="s">
        <v>23</v>
      </c>
      <c r="G55" s="5" t="s">
        <v>40</v>
      </c>
      <c r="H55" s="6">
        <v>1</v>
      </c>
      <c r="I55" s="15">
        <v>5200000</v>
      </c>
      <c r="J55" s="4" t="s">
        <v>79</v>
      </c>
    </row>
    <row r="56" spans="1:10" ht="132">
      <c r="A56" s="2">
        <v>17</v>
      </c>
      <c r="B56" s="3">
        <v>42664</v>
      </c>
      <c r="C56" s="3">
        <v>42668</v>
      </c>
      <c r="D56" s="5" t="s">
        <v>54</v>
      </c>
      <c r="E56" s="5" t="s">
        <v>89</v>
      </c>
      <c r="F56" s="5" t="s">
        <v>23</v>
      </c>
      <c r="G56" s="5" t="s">
        <v>55</v>
      </c>
      <c r="H56" s="6">
        <v>1</v>
      </c>
      <c r="I56" s="15">
        <v>6300000</v>
      </c>
      <c r="J56" s="4" t="s">
        <v>91</v>
      </c>
    </row>
    <row r="57" spans="1:10" ht="33">
      <c r="A57" s="2" t="s">
        <v>186</v>
      </c>
      <c r="B57" s="3">
        <v>42665</v>
      </c>
      <c r="C57" s="3">
        <v>42668</v>
      </c>
      <c r="D57" s="5" t="s">
        <v>187</v>
      </c>
      <c r="E57" s="5" t="s">
        <v>188</v>
      </c>
      <c r="F57" s="5" t="s">
        <v>23</v>
      </c>
      <c r="G57" s="5" t="s">
        <v>107</v>
      </c>
      <c r="H57" s="6"/>
      <c r="I57" s="15">
        <v>5200000</v>
      </c>
      <c r="J57" s="4"/>
    </row>
    <row r="58" spans="1:10" ht="33">
      <c r="A58" s="2" t="s">
        <v>189</v>
      </c>
      <c r="B58" s="3">
        <v>42665</v>
      </c>
      <c r="C58" s="3">
        <v>42668</v>
      </c>
      <c r="D58" s="5" t="s">
        <v>190</v>
      </c>
      <c r="E58" s="5" t="s">
        <v>191</v>
      </c>
      <c r="F58" s="5" t="s">
        <v>118</v>
      </c>
      <c r="G58" s="5" t="s">
        <v>120</v>
      </c>
      <c r="H58" s="6"/>
      <c r="I58" s="15">
        <v>3600000</v>
      </c>
      <c r="J58" s="4"/>
    </row>
    <row r="59" spans="1:10" ht="49.5">
      <c r="A59" s="2" t="s">
        <v>192</v>
      </c>
      <c r="B59" s="3">
        <v>42666</v>
      </c>
      <c r="C59" s="3">
        <v>42669</v>
      </c>
      <c r="D59" s="5" t="s">
        <v>193</v>
      </c>
      <c r="E59" s="5" t="s">
        <v>194</v>
      </c>
      <c r="F59" s="5" t="s">
        <v>103</v>
      </c>
      <c r="G59" s="5" t="s">
        <v>98</v>
      </c>
      <c r="H59" s="6"/>
      <c r="I59" s="15">
        <v>8000000</v>
      </c>
      <c r="J59" s="4"/>
    </row>
    <row r="60" spans="1:10" ht="82.5">
      <c r="A60" s="2">
        <v>18</v>
      </c>
      <c r="B60" s="3">
        <v>42666</v>
      </c>
      <c r="C60" s="3">
        <v>42669</v>
      </c>
      <c r="D60" s="5" t="s">
        <v>56</v>
      </c>
      <c r="E60" s="5" t="s">
        <v>90</v>
      </c>
      <c r="F60" s="5" t="s">
        <v>43</v>
      </c>
      <c r="G60" s="5" t="s">
        <v>57</v>
      </c>
      <c r="H60" s="6">
        <v>1</v>
      </c>
      <c r="I60" s="15">
        <v>4200000</v>
      </c>
      <c r="J60" s="4" t="s">
        <v>79</v>
      </c>
    </row>
    <row r="61" spans="1:10" ht="49.5">
      <c r="A61" s="2" t="s">
        <v>195</v>
      </c>
      <c r="B61" s="3">
        <v>42667</v>
      </c>
      <c r="C61" s="3">
        <v>42670</v>
      </c>
      <c r="D61" s="5" t="s">
        <v>196</v>
      </c>
      <c r="E61" s="5" t="s">
        <v>197</v>
      </c>
      <c r="F61" s="5" t="s">
        <v>171</v>
      </c>
      <c r="G61" s="5" t="s">
        <v>198</v>
      </c>
      <c r="H61" s="6"/>
      <c r="I61" s="15">
        <v>4600000</v>
      </c>
      <c r="J61" s="4"/>
    </row>
    <row r="62" spans="1:10" ht="49.5">
      <c r="A62" s="2" t="s">
        <v>199</v>
      </c>
      <c r="B62" s="3">
        <v>42668</v>
      </c>
      <c r="C62" s="3">
        <v>42671</v>
      </c>
      <c r="D62" s="5" t="s">
        <v>200</v>
      </c>
      <c r="E62" s="5" t="s">
        <v>201</v>
      </c>
      <c r="F62" s="5" t="s">
        <v>103</v>
      </c>
      <c r="G62" s="5" t="s">
        <v>120</v>
      </c>
      <c r="H62" s="6"/>
      <c r="I62" s="15">
        <v>8000000</v>
      </c>
      <c r="J62" s="4"/>
    </row>
    <row r="63" spans="1:10" ht="49.5">
      <c r="A63" s="2">
        <v>19</v>
      </c>
      <c r="B63" s="3">
        <v>42668</v>
      </c>
      <c r="C63" s="3">
        <v>42669</v>
      </c>
      <c r="D63" s="5" t="s">
        <v>58</v>
      </c>
      <c r="E63" s="5" t="s">
        <v>59</v>
      </c>
      <c r="F63" s="5" t="s">
        <v>60</v>
      </c>
      <c r="G63" s="5" t="s">
        <v>61</v>
      </c>
      <c r="H63" s="6">
        <v>1</v>
      </c>
      <c r="I63" s="8">
        <v>0</v>
      </c>
      <c r="J63" s="4" t="s">
        <v>92</v>
      </c>
    </row>
    <row r="64" spans="1:10" ht="33">
      <c r="A64" s="2" t="s">
        <v>202</v>
      </c>
      <c r="B64" s="3">
        <v>42669</v>
      </c>
      <c r="C64" s="3">
        <v>42672</v>
      </c>
      <c r="D64" s="5" t="s">
        <v>203</v>
      </c>
      <c r="E64" s="5" t="s">
        <v>204</v>
      </c>
      <c r="F64" s="5" t="s">
        <v>26</v>
      </c>
      <c r="G64" s="5" t="s">
        <v>98</v>
      </c>
      <c r="H64" s="6"/>
      <c r="I64" s="15">
        <v>8300000</v>
      </c>
      <c r="J64" s="4"/>
    </row>
    <row r="65" spans="1:10" ht="66">
      <c r="A65" s="19" t="s">
        <v>205</v>
      </c>
      <c r="B65" s="16">
        <v>42670</v>
      </c>
      <c r="C65" s="16">
        <v>42673</v>
      </c>
      <c r="D65" s="17" t="s">
        <v>236</v>
      </c>
      <c r="E65" s="17" t="s">
        <v>206</v>
      </c>
      <c r="F65" s="17" t="s">
        <v>26</v>
      </c>
      <c r="G65" s="17" t="s">
        <v>111</v>
      </c>
      <c r="H65" s="18"/>
      <c r="I65" s="15">
        <f>6600000+1600000+500000</f>
        <v>8700000</v>
      </c>
      <c r="J65" s="23" t="s">
        <v>239</v>
      </c>
    </row>
    <row r="66" spans="1:10" ht="66">
      <c r="A66" s="2" t="s">
        <v>208</v>
      </c>
      <c r="B66" s="3">
        <v>42670</v>
      </c>
      <c r="C66" s="3">
        <v>42674</v>
      </c>
      <c r="D66" s="5" t="s">
        <v>209</v>
      </c>
      <c r="E66" s="5" t="s">
        <v>210</v>
      </c>
      <c r="F66" s="5" t="s">
        <v>26</v>
      </c>
      <c r="G66" s="5" t="s">
        <v>124</v>
      </c>
      <c r="H66" s="6"/>
      <c r="I66" s="15">
        <f>8500000+800000</f>
        <v>9300000</v>
      </c>
      <c r="J66" s="4" t="s">
        <v>211</v>
      </c>
    </row>
    <row r="67" spans="1:10" ht="132">
      <c r="A67" s="2">
        <v>20</v>
      </c>
      <c r="B67" s="3">
        <v>42670</v>
      </c>
      <c r="C67" s="3">
        <v>42673</v>
      </c>
      <c r="D67" s="25" t="s">
        <v>237</v>
      </c>
      <c r="E67" s="5" t="s">
        <v>93</v>
      </c>
      <c r="F67" s="5" t="s">
        <v>23</v>
      </c>
      <c r="G67" s="5" t="s">
        <v>40</v>
      </c>
      <c r="H67" s="6">
        <v>1</v>
      </c>
      <c r="I67" s="15">
        <v>5200000</v>
      </c>
      <c r="J67" s="22"/>
    </row>
    <row r="68" spans="1:10" ht="115.5">
      <c r="A68" s="2">
        <v>21</v>
      </c>
      <c r="B68" s="3">
        <v>42670</v>
      </c>
      <c r="C68" s="3">
        <v>42673</v>
      </c>
      <c r="D68" s="5" t="s">
        <v>62</v>
      </c>
      <c r="E68" s="5" t="s">
        <v>94</v>
      </c>
      <c r="F68" s="5" t="s">
        <v>23</v>
      </c>
      <c r="G68" s="5" t="s">
        <v>24</v>
      </c>
      <c r="H68" s="6">
        <v>1</v>
      </c>
      <c r="I68" s="15">
        <v>5200000</v>
      </c>
      <c r="J68" s="20"/>
    </row>
    <row r="69" spans="1:10" ht="49.5">
      <c r="A69" s="2" t="s">
        <v>212</v>
      </c>
      <c r="B69" s="3">
        <v>42671</v>
      </c>
      <c r="C69" s="3">
        <v>42674</v>
      </c>
      <c r="D69" s="5" t="s">
        <v>213</v>
      </c>
      <c r="E69" s="5" t="s">
        <v>214</v>
      </c>
      <c r="F69" s="5" t="s">
        <v>103</v>
      </c>
      <c r="G69" s="5" t="s">
        <v>215</v>
      </c>
      <c r="H69" s="6"/>
      <c r="I69" s="15">
        <v>6200000</v>
      </c>
      <c r="J69" s="4"/>
    </row>
    <row r="70" spans="1:10" ht="82.5">
      <c r="A70" s="2">
        <v>22</v>
      </c>
      <c r="B70" s="3">
        <v>42671</v>
      </c>
      <c r="C70" s="3">
        <v>42674</v>
      </c>
      <c r="D70" s="5" t="s">
        <v>63</v>
      </c>
      <c r="E70" s="5" t="s">
        <v>64</v>
      </c>
      <c r="F70" s="5" t="s">
        <v>26</v>
      </c>
      <c r="G70" s="5" t="s">
        <v>65</v>
      </c>
      <c r="H70" s="6">
        <v>1</v>
      </c>
      <c r="I70" s="15">
        <v>6600000</v>
      </c>
      <c r="J70" s="4" t="s">
        <v>79</v>
      </c>
    </row>
    <row r="71" spans="1:10" ht="132">
      <c r="A71" s="2">
        <v>23</v>
      </c>
      <c r="B71" s="3">
        <v>42671</v>
      </c>
      <c r="C71" s="3">
        <v>42674</v>
      </c>
      <c r="D71" s="5" t="s">
        <v>66</v>
      </c>
      <c r="E71" s="5" t="s">
        <v>95</v>
      </c>
      <c r="F71" s="5" t="s">
        <v>26</v>
      </c>
      <c r="G71" s="5" t="s">
        <v>67</v>
      </c>
      <c r="H71" s="6">
        <v>1</v>
      </c>
      <c r="I71" s="15">
        <v>8300000</v>
      </c>
      <c r="J71" s="4" t="s">
        <v>79</v>
      </c>
    </row>
    <row r="72" spans="1:10" ht="33">
      <c r="A72" s="2">
        <v>24</v>
      </c>
      <c r="B72" s="3">
        <v>42672</v>
      </c>
      <c r="C72" s="3">
        <v>42674</v>
      </c>
      <c r="D72" s="5" t="s">
        <v>68</v>
      </c>
      <c r="E72" s="5" t="s">
        <v>69</v>
      </c>
      <c r="F72" s="5" t="s">
        <v>23</v>
      </c>
      <c r="G72" s="5" t="s">
        <v>46</v>
      </c>
      <c r="H72" s="6">
        <v>1</v>
      </c>
      <c r="I72" s="15">
        <v>4000000</v>
      </c>
      <c r="J72" s="4" t="s">
        <v>79</v>
      </c>
    </row>
    <row r="73" spans="1:10" ht="49.5">
      <c r="A73" s="2" t="s">
        <v>216</v>
      </c>
      <c r="B73" s="3">
        <v>42673</v>
      </c>
      <c r="C73" s="3">
        <v>42676</v>
      </c>
      <c r="D73" s="5" t="s">
        <v>217</v>
      </c>
      <c r="E73" s="5" t="s">
        <v>218</v>
      </c>
      <c r="F73" s="5" t="s">
        <v>26</v>
      </c>
      <c r="G73" s="5" t="s">
        <v>98</v>
      </c>
      <c r="H73" s="6"/>
      <c r="I73" s="15">
        <v>8300000</v>
      </c>
      <c r="J73" s="4"/>
    </row>
    <row r="74" spans="1:10" ht="49.5">
      <c r="A74" s="2" t="s">
        <v>219</v>
      </c>
      <c r="B74" s="3">
        <v>42674</v>
      </c>
      <c r="C74" s="3">
        <v>42646</v>
      </c>
      <c r="D74" s="5" t="s">
        <v>220</v>
      </c>
      <c r="E74" s="5" t="s">
        <v>221</v>
      </c>
      <c r="F74" s="5" t="s">
        <v>26</v>
      </c>
      <c r="G74" s="5" t="s">
        <v>124</v>
      </c>
      <c r="H74" s="6"/>
      <c r="I74" s="15">
        <f>7500000+800000+600000</f>
        <v>8900000</v>
      </c>
      <c r="J74" s="4"/>
    </row>
    <row r="75" spans="1:10" ht="33">
      <c r="A75" s="2" t="s">
        <v>222</v>
      </c>
      <c r="B75" s="3">
        <v>42674</v>
      </c>
      <c r="C75" s="3">
        <v>42646</v>
      </c>
      <c r="D75" s="5" t="s">
        <v>223</v>
      </c>
      <c r="E75" s="5" t="s">
        <v>224</v>
      </c>
      <c r="F75" s="5" t="s">
        <v>23</v>
      </c>
      <c r="G75" s="5" t="s">
        <v>225</v>
      </c>
      <c r="H75" s="6"/>
      <c r="I75" s="15">
        <f>4600000+600000+300000</f>
        <v>5500000</v>
      </c>
      <c r="J75" s="4" t="s">
        <v>234</v>
      </c>
    </row>
    <row r="77" spans="1:10">
      <c r="B77" t="s">
        <v>70</v>
      </c>
      <c r="I77" s="1">
        <f>SUM(I15:I75)</f>
        <v>393700000</v>
      </c>
    </row>
    <row r="78" spans="1:10">
      <c r="H78" t="s">
        <v>227</v>
      </c>
      <c r="I78" s="1">
        <v>5850000</v>
      </c>
    </row>
    <row r="79" spans="1:10">
      <c r="H79" t="s">
        <v>228</v>
      </c>
      <c r="I79" s="1">
        <f>I77-I78</f>
        <v>387850000</v>
      </c>
    </row>
    <row r="81" spans="2:7">
      <c r="B81" t="s">
        <v>71</v>
      </c>
    </row>
    <row r="83" spans="2:7">
      <c r="G83" t="s">
        <v>73</v>
      </c>
    </row>
    <row r="84" spans="2:7">
      <c r="B84" t="s">
        <v>72</v>
      </c>
    </row>
    <row r="87" spans="2:7">
      <c r="G87" t="s">
        <v>76</v>
      </c>
    </row>
    <row r="92" spans="2:7">
      <c r="E92" t="s">
        <v>235</v>
      </c>
    </row>
  </sheetData>
  <mergeCells count="4">
    <mergeCell ref="B14:C14"/>
    <mergeCell ref="H32:H33"/>
    <mergeCell ref="I32:I33"/>
    <mergeCell ref="J32:J33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BangKePhaiThu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USER</cp:lastModifiedBy>
  <dcterms:created xsi:type="dcterms:W3CDTF">2016-11-01T09:56:59Z</dcterms:created>
  <dcterms:modified xsi:type="dcterms:W3CDTF">2016-11-24T09:46:11Z</dcterms:modified>
</cp:coreProperties>
</file>