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290" yWindow="-210" windowWidth="9855" windowHeight="12390" activeTab="1"/>
  </bookViews>
  <sheets>
    <sheet name="루밍" sheetId="3" r:id="rId1"/>
    <sheet name="인보이스(코리아 트래블) " sheetId="13" r:id="rId2"/>
  </sheets>
  <calcPr calcId="124519"/>
</workbook>
</file>

<file path=xl/calcChain.xml><?xml version="1.0" encoding="utf-8"?>
<calcChain xmlns="http://schemas.openxmlformats.org/spreadsheetml/2006/main">
  <c r="D26" i="13"/>
  <c r="G26"/>
  <c r="D27" s="1"/>
  <c r="G27" s="1"/>
  <c r="I20" l="1"/>
  <c r="I19"/>
  <c r="I18"/>
  <c r="E18"/>
</calcChain>
</file>

<file path=xl/sharedStrings.xml><?xml version="1.0" encoding="utf-8"?>
<sst xmlns="http://schemas.openxmlformats.org/spreadsheetml/2006/main" count="73" uniqueCount="62">
  <si>
    <t>AGT</t>
  </si>
  <si>
    <t>수신</t>
    <phoneticPr fontId="4" type="noConversion"/>
  </si>
  <si>
    <t xml:space="preserve">발신 </t>
    <phoneticPr fontId="4" type="noConversion"/>
  </si>
  <si>
    <t xml:space="preserve">날짜 </t>
    <phoneticPr fontId="4" type="noConversion"/>
  </si>
  <si>
    <t xml:space="preserve">1.귀사의 무궁한 발전을 기원합니다. </t>
    <phoneticPr fontId="4" type="noConversion"/>
  </si>
  <si>
    <t>2.아래의 금액을 확인하시고 입금을 부탁 드립니다,</t>
    <phoneticPr fontId="4" type="noConversion"/>
  </si>
  <si>
    <t>행사일</t>
    <phoneticPr fontId="4" type="noConversion"/>
  </si>
  <si>
    <t>행사인원</t>
    <phoneticPr fontId="4" type="noConversion"/>
  </si>
  <si>
    <t>X</t>
    <phoneticPr fontId="4" type="noConversion"/>
  </si>
  <si>
    <t>기타비용</t>
    <phoneticPr fontId="4" type="noConversion"/>
  </si>
  <si>
    <t>미팅 &amp; 샌딩</t>
    <phoneticPr fontId="4" type="noConversion"/>
  </si>
  <si>
    <t>과일바구니</t>
    <phoneticPr fontId="4" type="noConversion"/>
  </si>
  <si>
    <t>합계 (TOTAL)</t>
    <phoneticPr fontId="4" type="noConversion"/>
  </si>
  <si>
    <t>=</t>
    <phoneticPr fontId="4" type="noConversion"/>
  </si>
  <si>
    <t xml:space="preserve">싱글차지 </t>
    <phoneticPr fontId="4" type="noConversion"/>
  </si>
  <si>
    <t>18시레이트체크아웃
방값50%+아동써차지50%+아동 엑베 50%</t>
    <phoneticPr fontId="4" type="noConversion"/>
  </si>
  <si>
    <t>호텔ONLY</t>
    <phoneticPr fontId="4" type="noConversion"/>
  </si>
  <si>
    <t>방값</t>
    <phoneticPr fontId="4" type="noConversion"/>
  </si>
  <si>
    <t>박수</t>
    <phoneticPr fontId="4" type="noConversion"/>
  </si>
  <si>
    <t>인원/방갯수</t>
    <phoneticPr fontId="4" type="noConversion"/>
  </si>
  <si>
    <t>CHD S/C</t>
    <phoneticPr fontId="4" type="noConversion"/>
  </si>
  <si>
    <t>REMARK</t>
  </si>
  <si>
    <t>HOTEL NAME</t>
  </si>
  <si>
    <t>C/IN</t>
  </si>
  <si>
    <t>NIGHT</t>
  </si>
  <si>
    <t>C/OUT</t>
  </si>
  <si>
    <t>CFM
NO</t>
  </si>
  <si>
    <t>GROUP</t>
  </si>
  <si>
    <t>No.
OF R</t>
  </si>
  <si>
    <t>PAX NO</t>
  </si>
  <si>
    <t>PAX NAME</t>
  </si>
  <si>
    <t>KOREA NAME</t>
  </si>
  <si>
    <t>DOB (dd-mm-yyyy)</t>
  </si>
  <si>
    <t>GEN
DER</t>
  </si>
  <si>
    <t>ROOM DETAILS.</t>
  </si>
  <si>
    <t>V.A.P // F/B</t>
  </si>
  <si>
    <t>Mud</t>
  </si>
  <si>
    <t>GOLF</t>
  </si>
  <si>
    <t>L.C.O</t>
  </si>
  <si>
    <t>FLIGHT</t>
  </si>
  <si>
    <t>SORT</t>
  </si>
  <si>
    <t>TRANSFER</t>
  </si>
  <si>
    <t>X</t>
  </si>
  <si>
    <t>코리아 트래블</t>
    <phoneticPr fontId="4" type="noConversion"/>
  </si>
  <si>
    <t>㈜ 하하여행</t>
    <phoneticPr fontId="4" type="noConversion"/>
  </si>
  <si>
    <t>정재문 대리님 귀하</t>
    <phoneticPr fontId="4" type="noConversion"/>
  </si>
  <si>
    <t>입금계좌정보 :  032901-04-220862 국민은행      ㈜ 하하여행   (외환은행 1회차 송금 기준)</t>
    <phoneticPr fontId="4" type="noConversion"/>
  </si>
  <si>
    <t>ADT E/B</t>
    <phoneticPr fontId="4" type="noConversion"/>
  </si>
  <si>
    <t>윤정하  드림</t>
  </si>
  <si>
    <t>2017-02-08(3박)</t>
  </si>
  <si>
    <t>지상비
 GOLF LAND</t>
  </si>
  <si>
    <t xml:space="preserve">2PAX ( # 524517) </t>
  </si>
  <si>
    <t>NTG</t>
  </si>
  <si>
    <t>KOREA TRAVLE-NT</t>
  </si>
  <si>
    <t>B</t>
  </si>
  <si>
    <t>LEE YOUNGMI</t>
  </si>
  <si>
    <t>OCEAN TWIN</t>
  </si>
  <si>
    <t xml:space="preserve">
3DAY F/B</t>
  </si>
  <si>
    <t>KE</t>
  </si>
  <si>
    <t>YOO CHANHEE</t>
  </si>
  <si>
    <t>@</t>
  </si>
  <si>
    <t>OCEAN DELUXE TWIN(3DAY F/B)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</si>
</sst>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₩&quot;* #,##0_-;\-&quot;₩&quot;* #,##0_-;_-&quot;₩&quot;* &quot;-&quot;_-;_-@_-"/>
    <numFmt numFmtId="165" formatCode="_-* #,##0_-;\-* #,##0_-;_-* &quot;-&quot;_-;_-@_-"/>
    <numFmt numFmtId="166" formatCode="_-* #,##0.00_-;\-* #,##0.00_-;_-* &quot;-&quot;??_-;_-@_-"/>
    <numFmt numFmtId="167" formatCode="\$#,##0_);[Red]\(\$#,##0\)"/>
    <numFmt numFmtId="168" formatCode="dd/mmm/yyyy"/>
    <numFmt numFmtId="169" formatCode="_-[$$-409]* #,##0_ ;_-[$$-409]* \-#,##0\ ;_-[$$-409]* &quot;-&quot;??_ ;_-@_ "/>
    <numFmt numFmtId="170" formatCode="_-* #,##0\ [$₫-42A]_-;\-* #,##0\ [$₫-42A]_-;_-* &quot;-&quot;\ [$₫-42A]_-;_-@_-"/>
    <numFmt numFmtId="175" formatCode="_-[$₩-412]* #,##0_-;\-[$₩-412]* #,##0_-;_-[$₩-412]* &quot;-&quot;_-;_-@_-"/>
  </numFmts>
  <fonts count="36">
    <font>
      <sz val="10"/>
      <color theme="1"/>
      <name val="굴림"/>
      <family val="2"/>
      <charset val="129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굴림"/>
      <family val="2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1"/>
      <color indexed="20"/>
      <name val="맑은 고딕"/>
      <family val="3"/>
    </font>
    <font>
      <b/>
      <sz val="11"/>
      <color indexed="52"/>
      <name val="맑은 고딕"/>
      <family val="3"/>
    </font>
    <font>
      <b/>
      <sz val="11"/>
      <color indexed="9"/>
      <name val="맑은 고딕"/>
      <family val="3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62"/>
      <name val="맑은 고딕"/>
      <family val="3"/>
    </font>
    <font>
      <sz val="11"/>
      <color indexed="52"/>
      <name val="맑은 고딕"/>
      <family val="3"/>
    </font>
    <font>
      <sz val="11"/>
      <color indexed="60"/>
      <name val="맑은 고딕"/>
      <family val="3"/>
    </font>
    <font>
      <sz val="11"/>
      <name val="돋움"/>
      <family val="3"/>
      <charset val="129"/>
    </font>
    <font>
      <b/>
      <sz val="11"/>
      <color indexed="63"/>
      <name val="맑은 고딕"/>
      <family val="3"/>
    </font>
    <font>
      <b/>
      <sz val="18"/>
      <color indexed="56"/>
      <name val="맑은 고딕"/>
      <family val="3"/>
    </font>
    <font>
      <b/>
      <sz val="11"/>
      <color indexed="8"/>
      <name val="맑은 고딕"/>
      <family val="3"/>
    </font>
    <font>
      <sz val="11"/>
      <color indexed="10"/>
      <name val="맑은 고딕"/>
      <family val="3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3"/>
      <charset val="129"/>
      <scheme val="minor"/>
    </font>
    <font>
      <sz val="10"/>
      <color theme="1"/>
      <name val="굴림"/>
      <family val="2"/>
      <charset val="129"/>
    </font>
    <font>
      <b/>
      <sz val="10"/>
      <name val="Cambria"/>
      <family val="3"/>
      <charset val="129"/>
      <scheme val="major"/>
    </font>
    <font>
      <sz val="10"/>
      <name val="Cambria"/>
      <family val="3"/>
      <charset val="129"/>
      <scheme val="maj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mbria"/>
      <family val="3"/>
      <charset val="129"/>
      <scheme val="major"/>
    </font>
    <font>
      <b/>
      <sz val="11"/>
      <name val="Cambria"/>
      <family val="3"/>
      <charset val="129"/>
      <scheme val="maj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4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9" fillId="2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9" applyNumberFormat="0" applyFon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vertical="top"/>
    </xf>
    <xf numFmtId="0" fontId="24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164" fontId="27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9" fillId="2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0" borderId="3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64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64" fontId="27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56">
      <alignment vertical="center"/>
    </xf>
    <xf numFmtId="0" fontId="2" fillId="0" borderId="0" xfId="56" applyAlignment="1">
      <alignment horizontal="center" vertical="center"/>
    </xf>
    <xf numFmtId="168" fontId="2" fillId="0" borderId="0" xfId="56" applyNumberFormat="1" applyAlignment="1">
      <alignment horizontal="center" vertical="center"/>
    </xf>
    <xf numFmtId="0" fontId="2" fillId="0" borderId="0" xfId="56" applyFill="1" applyAlignment="1">
      <alignment horizontal="center" vertical="center"/>
    </xf>
    <xf numFmtId="0" fontId="31" fillId="25" borderId="32" xfId="0" applyFont="1" applyFill="1" applyBorder="1" applyAlignment="1">
      <alignment horizontal="center" vertical="center" wrapText="1"/>
    </xf>
    <xf numFmtId="0" fontId="31" fillId="25" borderId="33" xfId="0" applyFont="1" applyFill="1" applyBorder="1" applyAlignment="1">
      <alignment horizontal="center" vertical="center" wrapText="1"/>
    </xf>
    <xf numFmtId="0" fontId="32" fillId="0" borderId="0" xfId="50" applyFont="1">
      <alignment vertical="center"/>
    </xf>
    <xf numFmtId="0" fontId="32" fillId="0" borderId="0" xfId="49" applyFont="1">
      <alignment vertical="center"/>
    </xf>
    <xf numFmtId="14" fontId="32" fillId="0" borderId="0" xfId="49" applyNumberFormat="1" applyFont="1" applyAlignment="1">
      <alignment horizontal="left" vertical="center"/>
    </xf>
    <xf numFmtId="14" fontId="32" fillId="0" borderId="0" xfId="49" applyNumberFormat="1" applyFont="1" applyAlignment="1">
      <alignment vertical="center" wrapText="1"/>
    </xf>
    <xf numFmtId="0" fontId="32" fillId="0" borderId="0" xfId="49" applyFont="1" applyAlignment="1">
      <alignment vertical="center" wrapText="1"/>
    </xf>
    <xf numFmtId="0" fontId="32" fillId="0" borderId="0" xfId="50" applyFont="1" applyBorder="1">
      <alignment vertical="center"/>
    </xf>
    <xf numFmtId="0" fontId="32" fillId="0" borderId="0" xfId="49" applyFont="1" applyBorder="1" applyAlignment="1">
      <alignment horizontal="left" vertical="center"/>
    </xf>
    <xf numFmtId="0" fontId="32" fillId="0" borderId="0" xfId="49" applyFont="1" applyAlignment="1">
      <alignment horizontal="left" vertical="center"/>
    </xf>
    <xf numFmtId="0" fontId="32" fillId="0" borderId="15" xfId="49" applyFont="1" applyBorder="1">
      <alignment vertical="center"/>
    </xf>
    <xf numFmtId="0" fontId="32" fillId="0" borderId="15" xfId="50" applyFont="1" applyBorder="1">
      <alignment vertical="center"/>
    </xf>
    <xf numFmtId="0" fontId="29" fillId="0" borderId="31" xfId="49" applyFont="1" applyBorder="1" applyAlignment="1">
      <alignment horizontal="center" vertical="center"/>
    </xf>
    <xf numFmtId="0" fontId="29" fillId="0" borderId="20" xfId="49" applyFont="1" applyBorder="1" applyAlignment="1">
      <alignment horizontal="center" vertical="center"/>
    </xf>
    <xf numFmtId="0" fontId="29" fillId="0" borderId="19" xfId="49" applyFont="1" applyBorder="1" applyAlignment="1">
      <alignment horizontal="center" vertical="center"/>
    </xf>
    <xf numFmtId="0" fontId="29" fillId="0" borderId="28" xfId="49" applyFont="1" applyBorder="1" applyAlignment="1">
      <alignment horizontal="center" vertical="center"/>
    </xf>
    <xf numFmtId="0" fontId="29" fillId="0" borderId="23" xfId="49" applyFont="1" applyBorder="1" applyAlignment="1">
      <alignment horizontal="center" vertical="center"/>
    </xf>
    <xf numFmtId="0" fontId="29" fillId="0" borderId="13" xfId="49" applyFont="1" applyBorder="1" applyAlignment="1">
      <alignment horizontal="center" vertical="center"/>
    </xf>
    <xf numFmtId="14" fontId="32" fillId="0" borderId="0" xfId="49" applyNumberFormat="1" applyFont="1" applyAlignment="1">
      <alignment horizontal="left" vertical="center"/>
    </xf>
    <xf numFmtId="0" fontId="32" fillId="0" borderId="0" xfId="49" applyFont="1" applyAlignment="1">
      <alignment horizontal="left" vertical="center"/>
    </xf>
    <xf numFmtId="0" fontId="29" fillId="0" borderId="24" xfId="49" applyFont="1" applyBorder="1" applyAlignment="1">
      <alignment horizontal="center" vertical="center"/>
    </xf>
    <xf numFmtId="0" fontId="29" fillId="0" borderId="25" xfId="49" applyFont="1" applyBorder="1" applyAlignment="1">
      <alignment horizontal="center" vertical="center"/>
    </xf>
    <xf numFmtId="0" fontId="29" fillId="0" borderId="26" xfId="49" applyFont="1" applyBorder="1" applyAlignment="1">
      <alignment horizontal="center" vertical="center"/>
    </xf>
    <xf numFmtId="14" fontId="32" fillId="0" borderId="24" xfId="49" applyNumberFormat="1" applyFont="1" applyBorder="1" applyAlignment="1">
      <alignment horizontal="center" vertical="center" wrapText="1"/>
    </xf>
    <xf numFmtId="0" fontId="32" fillId="0" borderId="25" xfId="49" applyFont="1" applyBorder="1" applyAlignment="1">
      <alignment horizontal="center" vertical="center" wrapText="1"/>
    </xf>
    <xf numFmtId="0" fontId="32" fillId="0" borderId="26" xfId="49" applyFont="1" applyBorder="1" applyAlignment="1">
      <alignment horizontal="center" vertical="center" wrapText="1"/>
    </xf>
    <xf numFmtId="0" fontId="29" fillId="0" borderId="24" xfId="50" applyFont="1" applyBorder="1" applyAlignment="1">
      <alignment horizontal="center" vertical="center"/>
    </xf>
    <xf numFmtId="0" fontId="29" fillId="0" borderId="25" xfId="50" applyFont="1" applyBorder="1" applyAlignment="1">
      <alignment horizontal="center" vertical="center"/>
    </xf>
    <xf numFmtId="0" fontId="29" fillId="0" borderId="26" xfId="50" applyFont="1" applyBorder="1" applyAlignment="1">
      <alignment horizontal="center" vertical="center"/>
    </xf>
    <xf numFmtId="0" fontId="32" fillId="0" borderId="14" xfId="49" applyFont="1" applyBorder="1" applyAlignment="1">
      <alignment horizontal="center" vertical="center"/>
    </xf>
    <xf numFmtId="0" fontId="32" fillId="0" borderId="17" xfId="49" applyFont="1" applyBorder="1" applyAlignment="1">
      <alignment horizontal="center" vertical="center"/>
    </xf>
    <xf numFmtId="0" fontId="32" fillId="0" borderId="18" xfId="49" applyFont="1" applyBorder="1" applyAlignment="1">
      <alignment horizontal="center" vertical="center"/>
    </xf>
    <xf numFmtId="0" fontId="32" fillId="0" borderId="24" xfId="49" applyFont="1" applyBorder="1" applyAlignment="1">
      <alignment horizontal="center" vertical="center"/>
    </xf>
    <xf numFmtId="0" fontId="32" fillId="0" borderId="25" xfId="49" applyFont="1" applyBorder="1" applyAlignment="1">
      <alignment horizontal="center" vertical="center"/>
    </xf>
    <xf numFmtId="0" fontId="32" fillId="0" borderId="26" xfId="49" applyFont="1" applyBorder="1" applyAlignment="1">
      <alignment horizontal="center" vertical="center"/>
    </xf>
    <xf numFmtId="167" fontId="33" fillId="24" borderId="24" xfId="49" applyNumberFormat="1" applyFont="1" applyFill="1" applyBorder="1" applyAlignment="1">
      <alignment horizontal="center" vertical="center"/>
    </xf>
    <xf numFmtId="0" fontId="29" fillId="0" borderId="12" xfId="49" applyFont="1" applyBorder="1" applyAlignment="1">
      <alignment horizontal="center" vertical="center"/>
    </xf>
    <xf numFmtId="0" fontId="29" fillId="0" borderId="13" xfId="49" applyFont="1" applyBorder="1" applyAlignment="1">
      <alignment horizontal="center" vertical="center"/>
    </xf>
    <xf numFmtId="0" fontId="29" fillId="0" borderId="14" xfId="49" applyFont="1" applyBorder="1" applyAlignment="1">
      <alignment horizontal="center" vertical="center"/>
    </xf>
    <xf numFmtId="0" fontId="28" fillId="0" borderId="21" xfId="49" applyFont="1" applyBorder="1" applyAlignment="1">
      <alignment horizontal="center" vertical="center" wrapText="1"/>
    </xf>
    <xf numFmtId="0" fontId="28" fillId="0" borderId="0" xfId="49" applyFont="1" applyBorder="1" applyAlignment="1">
      <alignment horizontal="center" vertical="center" wrapText="1"/>
    </xf>
    <xf numFmtId="0" fontId="28" fillId="0" borderId="17" xfId="49" applyFont="1" applyBorder="1" applyAlignment="1">
      <alignment horizontal="center" vertical="center" wrapText="1"/>
    </xf>
    <xf numFmtId="0" fontId="29" fillId="0" borderId="1" xfId="49" applyFont="1" applyBorder="1" applyAlignment="1">
      <alignment horizontal="center" vertical="center"/>
    </xf>
    <xf numFmtId="0" fontId="29" fillId="0" borderId="2" xfId="49" applyFont="1" applyBorder="1" applyAlignment="1">
      <alignment horizontal="center" vertical="center"/>
    </xf>
    <xf numFmtId="170" fontId="33" fillId="24" borderId="24" xfId="49" applyNumberFormat="1" applyFont="1" applyFill="1" applyBorder="1" applyAlignment="1">
      <alignment vertical="center"/>
    </xf>
    <xf numFmtId="0" fontId="28" fillId="0" borderId="14" xfId="49" applyFont="1" applyBorder="1" applyAlignment="1">
      <alignment horizontal="center" vertical="center" wrapText="1"/>
    </xf>
    <xf numFmtId="0" fontId="29" fillId="0" borderId="16" xfId="49" applyFont="1" applyBorder="1" applyAlignment="1">
      <alignment horizontal="center" vertical="center" wrapText="1"/>
    </xf>
    <xf numFmtId="0" fontId="29" fillId="0" borderId="30" xfId="49" applyFont="1" applyBorder="1" applyAlignment="1">
      <alignment horizontal="center" vertical="center" wrapText="1"/>
    </xf>
    <xf numFmtId="0" fontId="29" fillId="0" borderId="27" xfId="49" applyFont="1" applyBorder="1" applyAlignment="1">
      <alignment horizontal="center" vertical="center" wrapText="1"/>
    </xf>
    <xf numFmtId="0" fontId="28" fillId="0" borderId="16" xfId="49" applyFont="1" applyBorder="1" applyAlignment="1">
      <alignment horizontal="center" vertical="center" wrapText="1"/>
    </xf>
    <xf numFmtId="0" fontId="29" fillId="0" borderId="29" xfId="49" applyFont="1" applyBorder="1" applyAlignment="1">
      <alignment horizontal="center" vertical="center"/>
    </xf>
    <xf numFmtId="0" fontId="28" fillId="0" borderId="30" xfId="49" applyFont="1" applyBorder="1" applyAlignment="1">
      <alignment horizontal="center" vertical="center" wrapText="1"/>
    </xf>
    <xf numFmtId="0" fontId="33" fillId="24" borderId="2" xfId="49" applyFont="1" applyFill="1" applyBorder="1" applyAlignment="1">
      <alignment horizontal="center" vertical="center"/>
    </xf>
    <xf numFmtId="0" fontId="28" fillId="0" borderId="35" xfId="49" applyFont="1" applyBorder="1" applyAlignment="1">
      <alignment horizontal="center" vertical="center"/>
    </xf>
    <xf numFmtId="0" fontId="29" fillId="0" borderId="35" xfId="49" applyFont="1" applyBorder="1" applyAlignment="1">
      <alignment horizontal="center" vertical="center"/>
    </xf>
    <xf numFmtId="0" fontId="28" fillId="0" borderId="12" xfId="49" applyFont="1" applyBorder="1" applyAlignment="1">
      <alignment horizontal="center" vertical="center" wrapText="1"/>
    </xf>
    <xf numFmtId="0" fontId="32" fillId="0" borderId="12" xfId="49" applyFont="1" applyBorder="1" applyAlignment="1">
      <alignment horizontal="center" vertical="center"/>
    </xf>
    <xf numFmtId="0" fontId="32" fillId="0" borderId="21" xfId="49" applyFont="1" applyBorder="1" applyAlignment="1">
      <alignment horizontal="center" vertical="center"/>
    </xf>
    <xf numFmtId="0" fontId="32" fillId="0" borderId="22" xfId="49" applyFont="1" applyBorder="1" applyAlignment="1">
      <alignment horizontal="center" vertical="center"/>
    </xf>
    <xf numFmtId="170" fontId="28" fillId="0" borderId="36" xfId="49" applyNumberFormat="1" applyFont="1" applyBorder="1" applyAlignment="1">
      <alignment horizontal="center" vertical="center"/>
    </xf>
    <xf numFmtId="0" fontId="28" fillId="0" borderId="37" xfId="49" applyFont="1" applyBorder="1" applyAlignment="1">
      <alignment horizontal="center" vertical="center"/>
    </xf>
    <xf numFmtId="169" fontId="28" fillId="0" borderId="37" xfId="49" applyNumberFormat="1" applyFont="1" applyBorder="1" applyAlignment="1">
      <alignment horizontal="center" vertical="center"/>
    </xf>
    <xf numFmtId="170" fontId="28" fillId="0" borderId="38" xfId="49" applyNumberFormat="1" applyFont="1" applyBorder="1" applyAlignment="1">
      <alignment horizontal="center" vertical="center"/>
    </xf>
    <xf numFmtId="170" fontId="28" fillId="0" borderId="39" xfId="49" applyNumberFormat="1" applyFont="1" applyBorder="1" applyAlignment="1">
      <alignment horizontal="center" vertical="center"/>
    </xf>
    <xf numFmtId="0" fontId="28" fillId="0" borderId="40" xfId="49" applyFont="1" applyBorder="1" applyAlignment="1">
      <alignment horizontal="center" vertical="center"/>
    </xf>
    <xf numFmtId="170" fontId="28" fillId="0" borderId="41" xfId="49" applyNumberFormat="1" applyFont="1" applyBorder="1" applyAlignment="1">
      <alignment horizontal="center" vertical="center"/>
    </xf>
    <xf numFmtId="169" fontId="28" fillId="0" borderId="39" xfId="49" applyNumberFormat="1" applyFont="1" applyBorder="1" applyAlignment="1">
      <alignment horizontal="center" vertical="center"/>
    </xf>
    <xf numFmtId="167" fontId="28" fillId="0" borderId="41" xfId="49" applyNumberFormat="1" applyFont="1" applyBorder="1" applyAlignment="1">
      <alignment horizontal="center" vertical="center"/>
    </xf>
    <xf numFmtId="169" fontId="28" fillId="0" borderId="42" xfId="49" applyNumberFormat="1" applyFont="1" applyBorder="1" applyAlignment="1">
      <alignment horizontal="center" vertical="center"/>
    </xf>
    <xf numFmtId="170" fontId="28" fillId="0" borderId="43" xfId="49" applyNumberFormat="1" applyFont="1" applyBorder="1" applyAlignment="1">
      <alignment horizontal="center" vertical="center"/>
    </xf>
    <xf numFmtId="169" fontId="29" fillId="0" borderId="42" xfId="49" applyNumberFormat="1" applyFont="1" applyBorder="1" applyAlignment="1">
      <alignment horizontal="center" vertical="center"/>
    </xf>
    <xf numFmtId="169" fontId="29" fillId="0" borderId="36" xfId="49" applyNumberFormat="1" applyFont="1" applyBorder="1" applyAlignment="1">
      <alignment horizontal="center" vertical="center"/>
    </xf>
    <xf numFmtId="0" fontId="29" fillId="0" borderId="37" xfId="49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0" fontId="35" fillId="27" borderId="45" xfId="0" applyFont="1" applyFill="1" applyBorder="1" applyAlignment="1">
      <alignment horizontal="center" wrapText="1"/>
    </xf>
    <xf numFmtId="0" fontId="34" fillId="0" borderId="45" xfId="0" applyFont="1" applyBorder="1" applyAlignment="1">
      <alignment wrapText="1"/>
    </xf>
    <xf numFmtId="0" fontId="34" fillId="0" borderId="32" xfId="0" applyFont="1" applyBorder="1" applyAlignment="1">
      <alignment horizontal="center" vertical="center" wrapText="1"/>
    </xf>
    <xf numFmtId="0" fontId="35" fillId="27" borderId="32" xfId="0" applyFont="1" applyFill="1" applyBorder="1" applyAlignment="1">
      <alignment horizontal="center" wrapText="1"/>
    </xf>
    <xf numFmtId="0" fontId="34" fillId="0" borderId="32" xfId="0" applyFont="1" applyBorder="1" applyAlignment="1">
      <alignment wrapText="1"/>
    </xf>
    <xf numFmtId="0" fontId="34" fillId="0" borderId="46" xfId="0" applyFont="1" applyBorder="1" applyAlignment="1">
      <alignment wrapText="1"/>
    </xf>
    <xf numFmtId="0" fontId="34" fillId="26" borderId="34" xfId="0" applyFont="1" applyFill="1" applyBorder="1" applyAlignment="1">
      <alignment horizontal="center" vertical="center" wrapText="1"/>
    </xf>
    <xf numFmtId="0" fontId="34" fillId="26" borderId="44" xfId="0" applyFont="1" applyFill="1" applyBorder="1" applyAlignment="1">
      <alignment horizontal="center" vertical="center" wrapText="1"/>
    </xf>
    <xf numFmtId="16" fontId="34" fillId="0" borderId="34" xfId="0" applyNumberFormat="1" applyFont="1" applyBorder="1" applyAlignment="1">
      <alignment horizontal="center" vertical="center" wrapText="1"/>
    </xf>
    <xf numFmtId="16" fontId="34" fillId="0" borderId="44" xfId="0" applyNumberFormat="1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34" xfId="0" applyFont="1" applyBorder="1" applyAlignment="1">
      <alignment wrapText="1"/>
    </xf>
    <xf numFmtId="0" fontId="34" fillId="0" borderId="44" xfId="0" applyFont="1" applyBorder="1" applyAlignment="1">
      <alignment wrapText="1"/>
    </xf>
    <xf numFmtId="42" fontId="33" fillId="24" borderId="24" xfId="63" applyNumberFormat="1" applyFont="1" applyFill="1" applyBorder="1" applyAlignment="1">
      <alignment horizontal="center" vertical="center"/>
    </xf>
    <xf numFmtId="42" fontId="33" fillId="24" borderId="25" xfId="63" applyNumberFormat="1" applyFont="1" applyFill="1" applyBorder="1" applyAlignment="1">
      <alignment horizontal="center" vertical="center"/>
    </xf>
    <xf numFmtId="42" fontId="33" fillId="24" borderId="26" xfId="63" applyNumberFormat="1" applyFont="1" applyFill="1" applyBorder="1" applyAlignment="1">
      <alignment horizontal="center" vertical="center"/>
    </xf>
    <xf numFmtId="167" fontId="33" fillId="24" borderId="26" xfId="49" applyNumberFormat="1" applyFont="1" applyFill="1" applyBorder="1" applyAlignment="1">
      <alignment horizontal="center" vertical="center"/>
    </xf>
    <xf numFmtId="42" fontId="33" fillId="24" borderId="24" xfId="49" applyNumberFormat="1" applyFont="1" applyFill="1" applyBorder="1" applyAlignment="1">
      <alignment vertical="center"/>
    </xf>
    <xf numFmtId="175" fontId="33" fillId="24" borderId="24" xfId="63" applyNumberFormat="1" applyFont="1" applyFill="1" applyBorder="1" applyAlignment="1">
      <alignment horizontal="center" vertical="center"/>
    </xf>
    <xf numFmtId="175" fontId="33" fillId="24" borderId="25" xfId="63" applyNumberFormat="1" applyFont="1" applyFill="1" applyBorder="1" applyAlignment="1">
      <alignment horizontal="center" vertical="center"/>
    </xf>
    <xf numFmtId="175" fontId="33" fillId="24" borderId="26" xfId="63" applyNumberFormat="1" applyFont="1" applyFill="1" applyBorder="1" applyAlignment="1">
      <alignment horizontal="center" vertical="center"/>
    </xf>
  </cellXfs>
  <cellStyles count="141">
    <cellStyle name="20% - Accent1" xfId="1"/>
    <cellStyle name="20% - Accent1 2" xfId="76"/>
    <cellStyle name="20% - Accent2" xfId="2"/>
    <cellStyle name="20% - Accent2 2" xfId="77"/>
    <cellStyle name="20% - Accent3" xfId="3"/>
    <cellStyle name="20% - Accent3 2" xfId="78"/>
    <cellStyle name="20% - Accent4" xfId="4"/>
    <cellStyle name="20% - Accent4 2" xfId="79"/>
    <cellStyle name="20% - Accent5" xfId="5"/>
    <cellStyle name="20% - Accent5 2" xfId="80"/>
    <cellStyle name="20% - Accent6" xfId="6"/>
    <cellStyle name="20% - Accent6 2" xfId="81"/>
    <cellStyle name="40% - Accent1" xfId="7"/>
    <cellStyle name="40% - Accent1 2" xfId="82"/>
    <cellStyle name="40% - Accent2" xfId="8"/>
    <cellStyle name="40% - Accent2 2" xfId="83"/>
    <cellStyle name="40% - Accent3" xfId="9"/>
    <cellStyle name="40% - Accent3 2" xfId="84"/>
    <cellStyle name="40% - Accent4" xfId="10"/>
    <cellStyle name="40% - Accent4 2" xfId="85"/>
    <cellStyle name="40% - Accent5" xfId="11"/>
    <cellStyle name="40% - Accent5 2" xfId="86"/>
    <cellStyle name="40% - Accent6" xfId="12"/>
    <cellStyle name="40% - Accent6 2" xfId="87"/>
    <cellStyle name="60% - Accent1" xfId="13"/>
    <cellStyle name="60% - Accent1 2" xfId="88"/>
    <cellStyle name="60% - Accent2" xfId="14"/>
    <cellStyle name="60% - Accent2 2" xfId="89"/>
    <cellStyle name="60% - Accent3" xfId="15"/>
    <cellStyle name="60% - Accent3 2" xfId="90"/>
    <cellStyle name="60% - Accent4" xfId="16"/>
    <cellStyle name="60% - Accent4 2" xfId="91"/>
    <cellStyle name="60% - Accent5" xfId="17"/>
    <cellStyle name="60% - Accent5 2" xfId="92"/>
    <cellStyle name="60% - Accent6" xfId="18"/>
    <cellStyle name="60% - Accent6 2" xfId="93"/>
    <cellStyle name="Accent1" xfId="19"/>
    <cellStyle name="Accent1 2" xfId="94"/>
    <cellStyle name="Accent2" xfId="20"/>
    <cellStyle name="Accent2 2" xfId="95"/>
    <cellStyle name="Accent3" xfId="21"/>
    <cellStyle name="Accent3 2" xfId="96"/>
    <cellStyle name="Accent4" xfId="22"/>
    <cellStyle name="Accent4 2" xfId="97"/>
    <cellStyle name="Accent5" xfId="23"/>
    <cellStyle name="Accent5 2" xfId="98"/>
    <cellStyle name="Accent6" xfId="24"/>
    <cellStyle name="Accent6 2" xfId="99"/>
    <cellStyle name="Bad" xfId="25"/>
    <cellStyle name="Bad 2" xfId="100"/>
    <cellStyle name="Calculation" xfId="26"/>
    <cellStyle name="Calculation 2" xfId="101"/>
    <cellStyle name="Calculation 2 2" xfId="125"/>
    <cellStyle name="Check Cell" xfId="27"/>
    <cellStyle name="Check Cell 2" xfId="102"/>
    <cellStyle name="Currency [0]" xfId="63" builtinId="7"/>
    <cellStyle name="Explanatory Text" xfId="28"/>
    <cellStyle name="Explanatory Text 2" xfId="103"/>
    <cellStyle name="Good" xfId="29"/>
    <cellStyle name="Good 2" xfId="104"/>
    <cellStyle name="Heading 1" xfId="30"/>
    <cellStyle name="Heading 1 2" xfId="105"/>
    <cellStyle name="Heading 2" xfId="31"/>
    <cellStyle name="Heading 2 2" xfId="106"/>
    <cellStyle name="Heading 3" xfId="32"/>
    <cellStyle name="Heading 3 2" xfId="107"/>
    <cellStyle name="Heading 4" xfId="33"/>
    <cellStyle name="Heading 4 2" xfId="108"/>
    <cellStyle name="Input" xfId="34"/>
    <cellStyle name="Input 2" xfId="109"/>
    <cellStyle name="Input 2 2" xfId="126"/>
    <cellStyle name="Linked Cell" xfId="35"/>
    <cellStyle name="Linked Cell 2" xfId="110"/>
    <cellStyle name="Neutral" xfId="36"/>
    <cellStyle name="Neutral 2" xfId="111"/>
    <cellStyle name="Normal" xfId="0" builtinId="0"/>
    <cellStyle name="Normal 2" xfId="71"/>
    <cellStyle name="Normal 2 2" xfId="74"/>
    <cellStyle name="Normal 2 3" xfId="123"/>
    <cellStyle name="Normal 3" xfId="37"/>
    <cellStyle name="Note" xfId="38"/>
    <cellStyle name="Note 2" xfId="112"/>
    <cellStyle name="Note 2 2" xfId="127"/>
    <cellStyle name="Output" xfId="39"/>
    <cellStyle name="Output 2" xfId="113"/>
    <cellStyle name="Output 2 2" xfId="128"/>
    <cellStyle name="Title" xfId="40"/>
    <cellStyle name="Title 2" xfId="114"/>
    <cellStyle name="Total" xfId="41"/>
    <cellStyle name="Total 2" xfId="115"/>
    <cellStyle name="Total 2 2" xfId="129"/>
    <cellStyle name="Warning Text" xfId="42"/>
    <cellStyle name="Warning Text 2" xfId="116"/>
    <cellStyle name="쉼표 [0] 2" xfId="43"/>
    <cellStyle name="쉼표 [0] 2 2" xfId="117"/>
    <cellStyle name="쉼표 [0] 2 3" xfId="64"/>
    <cellStyle name="쉼표 2" xfId="44"/>
    <cellStyle name="쉼표 2 2" xfId="118"/>
    <cellStyle name="쉼표 2 3" xfId="65"/>
    <cellStyle name="통화 [0] 2" xfId="134"/>
    <cellStyle name="통화 [0] 3" xfId="140"/>
    <cellStyle name="표준 10" xfId="45"/>
    <cellStyle name="표준 11" xfId="56"/>
    <cellStyle name="표준 11 2" xfId="58"/>
    <cellStyle name="표준 11 3" xfId="75"/>
    <cellStyle name="표준 11 4" xfId="124"/>
    <cellStyle name="표준 11 5" xfId="139"/>
    <cellStyle name="표준 11 6" xfId="70"/>
    <cellStyle name="표준 12" xfId="59"/>
    <cellStyle name="표준 13" xfId="60"/>
    <cellStyle name="표준 14" xfId="57"/>
    <cellStyle name="표준 15" xfId="62"/>
    <cellStyle name="표준 16" xfId="73"/>
    <cellStyle name="표준 17" xfId="72"/>
    <cellStyle name="표준 2" xfId="46"/>
    <cellStyle name="표준 2 2" xfId="47"/>
    <cellStyle name="표준 3" xfId="48"/>
    <cellStyle name="표준 3 2" xfId="49"/>
    <cellStyle name="표준 3 3" xfId="61"/>
    <cellStyle name="표준 4" xfId="50"/>
    <cellStyle name="표준 5" xfId="51"/>
    <cellStyle name="표준 5 2" xfId="119"/>
    <cellStyle name="표준 5 3" xfId="130"/>
    <cellStyle name="표준 5 4" xfId="135"/>
    <cellStyle name="표준 5 5" xfId="66"/>
    <cellStyle name="표준 6" xfId="52"/>
    <cellStyle name="표준 6 2" xfId="120"/>
    <cellStyle name="표준 6 3" xfId="131"/>
    <cellStyle name="표준 6 4" xfId="136"/>
    <cellStyle name="표준 6 5" xfId="67"/>
    <cellStyle name="표준 7" xfId="53"/>
    <cellStyle name="표준 7 2" xfId="121"/>
    <cellStyle name="표준 7 3" xfId="132"/>
    <cellStyle name="표준 7 4" xfId="137"/>
    <cellStyle name="표준 7 5" xfId="68"/>
    <cellStyle name="표준 8" xfId="54"/>
    <cellStyle name="표준 8 2" xfId="122"/>
    <cellStyle name="표준 8 3" xfId="133"/>
    <cellStyle name="표준 8 4" xfId="138"/>
    <cellStyle name="표준 8 5" xfId="69"/>
    <cellStyle name="표준 9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8</xdr:col>
      <xdr:colOff>9525</xdr:colOff>
      <xdr:row>3</xdr:row>
      <xdr:rowOff>165281</xdr:rowOff>
    </xdr:to>
    <xdr:pic>
      <xdr:nvPicPr>
        <xdr:cNvPr id="12" name="그림 11" descr="최종로고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6838950" cy="782501"/>
        </a:xfrm>
        <a:prstGeom prst="rect">
          <a:avLst/>
        </a:prstGeom>
      </xdr:spPr>
    </xdr:pic>
    <xdr:clientData/>
  </xdr:two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6</xdr:col>
      <xdr:colOff>285750</xdr:colOff>
      <xdr:row>29</xdr:row>
      <xdr:rowOff>142875</xdr:rowOff>
    </xdr:from>
    <xdr:to>
      <xdr:col>8</xdr:col>
      <xdr:colOff>600076</xdr:colOff>
      <xdr:row>35</xdr:row>
      <xdr:rowOff>30480</xdr:rowOff>
    </xdr:to>
    <xdr:pic>
      <xdr:nvPicPr>
        <xdr:cNvPr id="15" name="그림 14" descr="명판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5" y="8515350"/>
          <a:ext cx="2314576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"/>
  <sheetViews>
    <sheetView view="pageBreakPreview" zoomScale="130" zoomScaleSheetLayoutView="130" workbookViewId="0">
      <selection activeCell="H26" sqref="H26"/>
    </sheetView>
  </sheetViews>
  <sheetFormatPr defaultColWidth="9.140625" defaultRowHeight="15"/>
  <cols>
    <col min="1" max="1" width="6.7109375" style="2" bestFit="1" customWidth="1"/>
    <col min="2" max="2" width="6.28515625" style="2" bestFit="1" customWidth="1"/>
    <col min="3" max="3" width="5.140625" style="2" bestFit="1" customWidth="1"/>
    <col min="4" max="4" width="7.42578125" style="2" customWidth="1"/>
    <col min="5" max="5" width="8.28515625" style="2" bestFit="1" customWidth="1"/>
    <col min="6" max="6" width="7.5703125" style="3" bestFit="1" customWidth="1"/>
    <col min="7" max="7" width="7.28515625" style="4" bestFit="1" customWidth="1"/>
    <col min="8" max="8" width="5.28515625" style="1" bestFit="1" customWidth="1"/>
    <col min="9" max="9" width="7.28515625" style="1" bestFit="1" customWidth="1"/>
    <col min="10" max="10" width="14.140625" style="1" bestFit="1" customWidth="1"/>
    <col min="11" max="11" width="7.140625" style="1" bestFit="1" customWidth="1"/>
    <col min="12" max="12" width="8.42578125" style="1" bestFit="1" customWidth="1"/>
    <col min="13" max="13" width="4.85546875" style="1" bestFit="1" customWidth="1"/>
    <col min="14" max="14" width="8.42578125" style="1" bestFit="1" customWidth="1"/>
    <col min="15" max="15" width="21.42578125" style="1" bestFit="1" customWidth="1"/>
    <col min="16" max="16" width="4.28515625" style="1" bestFit="1" customWidth="1"/>
    <col min="17" max="18" width="5.7109375" style="1" bestFit="1" customWidth="1"/>
    <col min="19" max="19" width="12.28515625" style="1" bestFit="1" customWidth="1"/>
    <col min="20" max="20" width="6" style="1" bestFit="1" customWidth="1"/>
    <col min="21" max="21" width="8.85546875" style="1" bestFit="1" customWidth="1"/>
    <col min="22" max="22" width="20.85546875" style="1" bestFit="1" customWidth="1"/>
    <col min="23" max="16384" width="9.140625" style="1"/>
  </cols>
  <sheetData>
    <row r="1" spans="1:22" ht="24.75" thickBot="1">
      <c r="A1" s="5" t="s">
        <v>22</v>
      </c>
      <c r="B1" s="5" t="s">
        <v>23</v>
      </c>
      <c r="C1" s="5" t="s">
        <v>24</v>
      </c>
      <c r="D1" s="5" t="s">
        <v>25</v>
      </c>
      <c r="E1" s="5" t="s">
        <v>0</v>
      </c>
      <c r="F1" s="5" t="s">
        <v>26</v>
      </c>
      <c r="G1" s="5" t="s">
        <v>27</v>
      </c>
      <c r="H1" s="5" t="s">
        <v>28</v>
      </c>
      <c r="I1" s="5" t="s">
        <v>29</v>
      </c>
      <c r="J1" s="5" t="s">
        <v>30</v>
      </c>
      <c r="K1" s="5" t="s">
        <v>31</v>
      </c>
      <c r="L1" s="5" t="s">
        <v>32</v>
      </c>
      <c r="M1" s="5" t="s">
        <v>33</v>
      </c>
      <c r="N1" s="5" t="s">
        <v>34</v>
      </c>
      <c r="O1" s="5" t="s">
        <v>35</v>
      </c>
      <c r="P1" s="5" t="s">
        <v>36</v>
      </c>
      <c r="Q1" s="5" t="s">
        <v>37</v>
      </c>
      <c r="R1" s="5" t="s">
        <v>38</v>
      </c>
      <c r="S1" s="5" t="s">
        <v>39</v>
      </c>
      <c r="T1" s="5" t="s">
        <v>40</v>
      </c>
      <c r="U1" s="5" t="s">
        <v>41</v>
      </c>
      <c r="V1" s="6" t="s">
        <v>21</v>
      </c>
    </row>
    <row r="2" spans="1:22" ht="15.75" customHeight="1" thickBot="1">
      <c r="A2" s="85" t="s">
        <v>52</v>
      </c>
      <c r="B2" s="87">
        <v>42774</v>
      </c>
      <c r="C2" s="89">
        <v>3</v>
      </c>
      <c r="D2" s="87">
        <v>42777</v>
      </c>
      <c r="E2" s="89" t="s">
        <v>53</v>
      </c>
      <c r="F2" s="89">
        <v>524517</v>
      </c>
      <c r="G2" s="89" t="s">
        <v>54</v>
      </c>
      <c r="H2" s="89">
        <v>1</v>
      </c>
      <c r="I2" s="78">
        <v>1</v>
      </c>
      <c r="J2" s="79" t="s">
        <v>55</v>
      </c>
      <c r="K2" s="80"/>
      <c r="L2" s="80"/>
      <c r="M2" s="80"/>
      <c r="N2" s="89" t="s">
        <v>56</v>
      </c>
      <c r="O2" s="89" t="s">
        <v>57</v>
      </c>
      <c r="P2" s="89" t="s">
        <v>42</v>
      </c>
      <c r="Q2" s="89" t="s">
        <v>42</v>
      </c>
      <c r="R2" s="89" t="s">
        <v>42</v>
      </c>
      <c r="S2" s="89" t="s">
        <v>58</v>
      </c>
      <c r="T2" s="89" t="s">
        <v>42</v>
      </c>
      <c r="U2" s="89" t="s">
        <v>42</v>
      </c>
      <c r="V2" s="91"/>
    </row>
    <row r="3" spans="1:22" ht="26.25" thickBot="1">
      <c r="A3" s="86"/>
      <c r="B3" s="88"/>
      <c r="C3" s="90"/>
      <c r="D3" s="88"/>
      <c r="E3" s="90"/>
      <c r="F3" s="90"/>
      <c r="G3" s="90"/>
      <c r="H3" s="90"/>
      <c r="I3" s="81">
        <v>2</v>
      </c>
      <c r="J3" s="82" t="s">
        <v>59</v>
      </c>
      <c r="K3" s="83"/>
      <c r="L3" s="83"/>
      <c r="M3" s="83"/>
      <c r="N3" s="90"/>
      <c r="O3" s="90"/>
      <c r="P3" s="90"/>
      <c r="Q3" s="90"/>
      <c r="R3" s="90"/>
      <c r="S3" s="90"/>
      <c r="T3" s="90"/>
      <c r="U3" s="90"/>
      <c r="V3" s="92"/>
    </row>
    <row r="4" spans="1:22" ht="15.75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</sheetData>
  <mergeCells count="17"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honeticPr fontId="4" type="noConversion"/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M28"/>
  <sheetViews>
    <sheetView tabSelected="1" topLeftCell="A11" workbookViewId="0">
      <selection activeCell="P24" sqref="P24"/>
    </sheetView>
  </sheetViews>
  <sheetFormatPr defaultColWidth="9.140625" defaultRowHeight="14.25"/>
  <cols>
    <col min="1" max="1" width="3.85546875" style="7" customWidth="1"/>
    <col min="2" max="2" width="7.7109375" style="8" customWidth="1"/>
    <col min="3" max="3" width="15.7109375" style="8" customWidth="1"/>
    <col min="4" max="4" width="20.42578125" style="8" customWidth="1"/>
    <col min="5" max="5" width="15.7109375" style="8" customWidth="1"/>
    <col min="6" max="6" width="12.85546875" style="8" customWidth="1"/>
    <col min="7" max="7" width="14.28515625" style="8" customWidth="1"/>
    <col min="8" max="9" width="15.7109375" style="8" customWidth="1"/>
    <col min="10" max="13" width="9.140625" style="8"/>
    <col min="14" max="16384" width="9.140625" style="7"/>
  </cols>
  <sheetData>
    <row r="7" spans="1:9" ht="20.100000000000001" customHeight="1">
      <c r="B7" s="8" t="s">
        <v>1</v>
      </c>
      <c r="C7" s="8" t="s">
        <v>43</v>
      </c>
      <c r="D7" s="8" t="s">
        <v>45</v>
      </c>
    </row>
    <row r="8" spans="1:9" ht="20.100000000000001" customHeight="1">
      <c r="B8" s="8" t="s">
        <v>2</v>
      </c>
      <c r="C8" s="8" t="s">
        <v>44</v>
      </c>
      <c r="D8" s="8" t="s">
        <v>48</v>
      </c>
    </row>
    <row r="9" spans="1:9" ht="20.100000000000001" customHeight="1">
      <c r="B9" s="8" t="s">
        <v>3</v>
      </c>
      <c r="C9" s="23">
        <v>42773</v>
      </c>
      <c r="D9" s="23"/>
      <c r="E9" s="9"/>
    </row>
    <row r="10" spans="1:9" ht="20.100000000000001" customHeight="1"/>
    <row r="12" spans="1:9" ht="18.75" customHeight="1">
      <c r="B12" s="8" t="s">
        <v>4</v>
      </c>
      <c r="E12" s="10"/>
      <c r="F12" s="11"/>
      <c r="G12" s="11"/>
      <c r="H12" s="11"/>
      <c r="I12" s="11"/>
    </row>
    <row r="13" spans="1:9" ht="20.25" customHeight="1">
      <c r="B13" s="24" t="s">
        <v>5</v>
      </c>
      <c r="C13" s="24"/>
      <c r="D13" s="24"/>
      <c r="E13" s="24"/>
      <c r="F13" s="24"/>
      <c r="G13" s="24"/>
      <c r="H13" s="24"/>
      <c r="I13" s="24"/>
    </row>
    <row r="14" spans="1:9" ht="20.25" customHeight="1" thickBot="1">
      <c r="A14" s="12"/>
      <c r="B14" s="13"/>
      <c r="C14" s="14"/>
      <c r="D14" s="14"/>
      <c r="E14" s="14"/>
      <c r="F14" s="14"/>
      <c r="G14" s="14"/>
      <c r="H14" s="14"/>
      <c r="I14" s="14"/>
    </row>
    <row r="15" spans="1:9" ht="35.1" customHeight="1" thickBot="1">
      <c r="A15" s="15"/>
      <c r="B15" s="25" t="s">
        <v>6</v>
      </c>
      <c r="C15" s="26"/>
      <c r="D15" s="27"/>
      <c r="E15" s="28" t="s">
        <v>49</v>
      </c>
      <c r="F15" s="29"/>
      <c r="G15" s="29"/>
      <c r="H15" s="29"/>
      <c r="I15" s="30"/>
    </row>
    <row r="16" spans="1:9" ht="35.1" customHeight="1" thickBot="1">
      <c r="A16" s="16"/>
      <c r="B16" s="31" t="s">
        <v>7</v>
      </c>
      <c r="C16" s="32"/>
      <c r="D16" s="33"/>
      <c r="E16" s="34" t="s">
        <v>51</v>
      </c>
      <c r="F16" s="35"/>
      <c r="G16" s="35"/>
      <c r="H16" s="35"/>
      <c r="I16" s="36"/>
    </row>
    <row r="17" spans="1:9" ht="35.1" customHeight="1">
      <c r="A17" s="16"/>
      <c r="B17" s="47">
        <v>1</v>
      </c>
      <c r="C17" s="44" t="s">
        <v>50</v>
      </c>
      <c r="D17" s="60" t="s">
        <v>61</v>
      </c>
      <c r="E17" s="61" t="s">
        <v>17</v>
      </c>
      <c r="F17" s="62" t="s">
        <v>18</v>
      </c>
      <c r="G17" s="62" t="s">
        <v>19</v>
      </c>
      <c r="H17" s="62"/>
      <c r="I17" s="63"/>
    </row>
    <row r="18" spans="1:9" ht="35.1" customHeight="1" thickBot="1">
      <c r="A18" s="16"/>
      <c r="B18" s="48"/>
      <c r="C18" s="45"/>
      <c r="D18" s="50"/>
      <c r="E18" s="64">
        <f>4435000+200000</f>
        <v>4635000</v>
      </c>
      <c r="F18" s="65">
        <v>3</v>
      </c>
      <c r="G18" s="65">
        <v>1</v>
      </c>
      <c r="H18" s="66" t="s">
        <v>13</v>
      </c>
      <c r="I18" s="67">
        <f>E18*F18*G18</f>
        <v>13905000</v>
      </c>
    </row>
    <row r="19" spans="1:9" ht="35.1" customHeight="1">
      <c r="A19" s="16"/>
      <c r="B19" s="17">
        <v>2</v>
      </c>
      <c r="C19" s="45"/>
      <c r="D19" s="51" t="s">
        <v>47</v>
      </c>
      <c r="E19" s="68">
        <v>0</v>
      </c>
      <c r="F19" s="69">
        <v>0</v>
      </c>
      <c r="G19" s="69">
        <v>0</v>
      </c>
      <c r="H19" s="69" t="s">
        <v>13</v>
      </c>
      <c r="I19" s="70">
        <f>E19*F19*G19</f>
        <v>0</v>
      </c>
    </row>
    <row r="20" spans="1:9" ht="35.1" customHeight="1" thickBot="1">
      <c r="A20" s="16"/>
      <c r="B20" s="18">
        <v>3</v>
      </c>
      <c r="C20" s="46"/>
      <c r="D20" s="52" t="s">
        <v>20</v>
      </c>
      <c r="E20" s="64">
        <v>0</v>
      </c>
      <c r="F20" s="65">
        <v>0</v>
      </c>
      <c r="G20" s="65">
        <v>0</v>
      </c>
      <c r="H20" s="65" t="s">
        <v>13</v>
      </c>
      <c r="I20" s="67">
        <f>E20*F20*G20</f>
        <v>0</v>
      </c>
    </row>
    <row r="21" spans="1:9" ht="35.1" customHeight="1">
      <c r="A21" s="16"/>
      <c r="B21" s="19">
        <v>7</v>
      </c>
      <c r="C21" s="41" t="s">
        <v>9</v>
      </c>
      <c r="D21" s="53" t="s">
        <v>14</v>
      </c>
      <c r="E21" s="71"/>
      <c r="F21" s="69"/>
      <c r="G21" s="69"/>
      <c r="H21" s="69"/>
      <c r="I21" s="72"/>
    </row>
    <row r="22" spans="1:9" ht="35.1" customHeight="1">
      <c r="A22" s="16"/>
      <c r="B22" s="20">
        <v>8</v>
      </c>
      <c r="C22" s="42"/>
      <c r="D22" s="54" t="s">
        <v>16</v>
      </c>
      <c r="E22" s="73"/>
      <c r="F22" s="58"/>
      <c r="G22" s="58"/>
      <c r="H22" s="58" t="s">
        <v>13</v>
      </c>
      <c r="I22" s="74">
        <v>0</v>
      </c>
    </row>
    <row r="23" spans="1:9" ht="35.1" customHeight="1">
      <c r="A23" s="16"/>
      <c r="B23" s="21">
        <v>9</v>
      </c>
      <c r="C23" s="42"/>
      <c r="D23" s="55" t="s">
        <v>10</v>
      </c>
      <c r="E23" s="75"/>
      <c r="F23" s="59" t="s">
        <v>8</v>
      </c>
      <c r="G23" s="59"/>
      <c r="H23" s="59"/>
      <c r="I23" s="74">
        <v>0</v>
      </c>
    </row>
    <row r="24" spans="1:9" s="8" customFormat="1" ht="35.1" customHeight="1">
      <c r="A24" s="16"/>
      <c r="B24" s="20">
        <v>10</v>
      </c>
      <c r="C24" s="42"/>
      <c r="D24" s="22" t="s">
        <v>11</v>
      </c>
      <c r="E24" s="75"/>
      <c r="F24" s="59" t="s">
        <v>8</v>
      </c>
      <c r="G24" s="59"/>
      <c r="H24" s="59"/>
      <c r="I24" s="74">
        <v>0</v>
      </c>
    </row>
    <row r="25" spans="1:9" s="8" customFormat="1" ht="48.75" customHeight="1" thickBot="1">
      <c r="A25" s="16"/>
      <c r="B25" s="18">
        <v>11</v>
      </c>
      <c r="C25" s="43"/>
      <c r="D25" s="56" t="s">
        <v>15</v>
      </c>
      <c r="E25" s="76"/>
      <c r="F25" s="77" t="s">
        <v>8</v>
      </c>
      <c r="G25" s="77"/>
      <c r="H25" s="77"/>
      <c r="I25" s="67">
        <v>0</v>
      </c>
    </row>
    <row r="26" spans="1:9" s="8" customFormat="1" ht="35.1" customHeight="1" thickBot="1">
      <c r="A26" s="16"/>
      <c r="B26" s="40" t="s">
        <v>12</v>
      </c>
      <c r="C26" s="96"/>
      <c r="D26" s="49">
        <f>SUM(I18:I25)</f>
        <v>13905000</v>
      </c>
      <c r="E26" s="57" t="s">
        <v>60</v>
      </c>
      <c r="F26" s="57">
        <v>22300</v>
      </c>
      <c r="G26" s="93">
        <f>D26/F26</f>
        <v>623.54260089686102</v>
      </c>
      <c r="H26" s="94"/>
      <c r="I26" s="95"/>
    </row>
    <row r="27" spans="1:9" s="8" customFormat="1" ht="35.1" customHeight="1" thickBot="1">
      <c r="A27" s="16"/>
      <c r="B27" s="40" t="s">
        <v>12</v>
      </c>
      <c r="C27" s="96"/>
      <c r="D27" s="97">
        <f>G26</f>
        <v>623.54260089686102</v>
      </c>
      <c r="E27" s="57" t="s">
        <v>60</v>
      </c>
      <c r="F27" s="57">
        <v>1146</v>
      </c>
      <c r="G27" s="98">
        <f>D27*F27</f>
        <v>714579.82062780275</v>
      </c>
      <c r="H27" s="99"/>
      <c r="I27" s="100"/>
    </row>
    <row r="28" spans="1:9" s="8" customFormat="1" ht="35.1" customHeight="1" thickBot="1">
      <c r="A28" s="7"/>
      <c r="B28" s="37" t="s">
        <v>46</v>
      </c>
      <c r="C28" s="38"/>
      <c r="D28" s="38"/>
      <c r="E28" s="38"/>
      <c r="F28" s="38"/>
      <c r="G28" s="38"/>
      <c r="H28" s="38"/>
      <c r="I28" s="39"/>
    </row>
  </sheetData>
  <mergeCells count="15">
    <mergeCell ref="B28:I28"/>
    <mergeCell ref="B26:C26"/>
    <mergeCell ref="G26:I26"/>
    <mergeCell ref="C21:C25"/>
    <mergeCell ref="C17:C20"/>
    <mergeCell ref="D17:D18"/>
    <mergeCell ref="B17:B18"/>
    <mergeCell ref="B27:C27"/>
    <mergeCell ref="G27:I27"/>
    <mergeCell ref="C9:D9"/>
    <mergeCell ref="B13:I13"/>
    <mergeCell ref="B15:D15"/>
    <mergeCell ref="E15:I15"/>
    <mergeCell ref="B16:D16"/>
    <mergeCell ref="E16:I16"/>
  </mergeCells>
  <phoneticPr fontId="4" type="noConversion"/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루밍</vt:lpstr>
      <vt:lpstr>인보이스(코리아 트래블)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DELL2</cp:lastModifiedBy>
  <cp:lastPrinted>2017-01-12T05:39:04Z</cp:lastPrinted>
  <dcterms:created xsi:type="dcterms:W3CDTF">2015-05-07T07:34:06Z</dcterms:created>
  <dcterms:modified xsi:type="dcterms:W3CDTF">2017-02-07T07:37:33Z</dcterms:modified>
</cp:coreProperties>
</file>